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xr:revisionPtr revIDLastSave="0" documentId="13_ncr:1_{3F961C5E-3960-4ED8-9D08-BC99CE801655}" xr6:coauthVersionLast="45" xr6:coauthVersionMax="45" xr10:uidLastSave="{00000000-0000-0000-0000-000000000000}"/>
  <bookViews>
    <workbookView xWindow="-25320" yWindow="270" windowWidth="25440" windowHeight="15390" xr2:uid="{E3407D38-DED3-43DD-86DC-9A3E973F8A15}"/>
  </bookViews>
  <sheets>
    <sheet name="Comparison 2020-2019" sheetId="4" r:id="rId1"/>
    <sheet name="2020 Monthly Totals" sheetId="3" r:id="rId2"/>
    <sheet name="Comparison 2019-2018" sheetId="2" r:id="rId3"/>
    <sheet name="2019 Monthly Total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" i="4"/>
  <c r="B6" i="4" l="1"/>
  <c r="AC3" i="4" l="1"/>
  <c r="B3" i="4" l="1"/>
  <c r="B4" i="4" l="1"/>
  <c r="B5" i="4"/>
  <c r="D5" i="4" s="1"/>
  <c r="E5" i="4" s="1"/>
  <c r="D6" i="4"/>
  <c r="E6" i="4" s="1"/>
  <c r="B7" i="4"/>
  <c r="D7" i="4" s="1"/>
  <c r="E7" i="4" s="1"/>
  <c r="B8" i="4"/>
  <c r="B9" i="4"/>
  <c r="B10" i="4"/>
  <c r="D10" i="4" s="1"/>
  <c r="E10" i="4" s="1"/>
  <c r="B11" i="4"/>
  <c r="B12" i="4"/>
  <c r="B13" i="4"/>
  <c r="D13" i="4" s="1"/>
  <c r="E13" i="4" s="1"/>
  <c r="B14" i="4"/>
  <c r="D14" i="4" s="1"/>
  <c r="E14" i="4" s="1"/>
  <c r="B15" i="4"/>
  <c r="D15" i="4" s="1"/>
  <c r="E15" i="4" s="1"/>
  <c r="B16" i="4"/>
  <c r="B17" i="4"/>
  <c r="B18" i="4"/>
  <c r="D18" i="4" s="1"/>
  <c r="E18" i="4" s="1"/>
  <c r="B19" i="4"/>
  <c r="B20" i="4"/>
  <c r="B21" i="4"/>
  <c r="D21" i="4" s="1"/>
  <c r="E21" i="4" s="1"/>
  <c r="B22" i="4"/>
  <c r="D22" i="4" s="1"/>
  <c r="E22" i="4" s="1"/>
  <c r="B23" i="4"/>
  <c r="D23" i="4" s="1"/>
  <c r="E23" i="4" s="1"/>
  <c r="B24" i="4"/>
  <c r="B25" i="4"/>
  <c r="B26" i="4"/>
  <c r="B27" i="4"/>
  <c r="B28" i="4"/>
  <c r="B29" i="4"/>
  <c r="D29" i="4" s="1"/>
  <c r="E29" i="4" s="1"/>
  <c r="B30" i="4"/>
  <c r="D30" i="4" s="1"/>
  <c r="E30" i="4" s="1"/>
  <c r="B31" i="4"/>
  <c r="D31" i="4" s="1"/>
  <c r="E31" i="4" s="1"/>
  <c r="B32" i="4"/>
  <c r="B33" i="4"/>
  <c r="D3" i="4"/>
  <c r="E3" i="4" s="1"/>
  <c r="I3" i="4"/>
  <c r="M3" i="4"/>
  <c r="Q3" i="4"/>
  <c r="U3" i="4"/>
  <c r="Y3" i="4"/>
  <c r="AG3" i="4"/>
  <c r="I4" i="4"/>
  <c r="M4" i="4"/>
  <c r="Q4" i="4"/>
  <c r="U4" i="4"/>
  <c r="Y4" i="4"/>
  <c r="AC4" i="4"/>
  <c r="AG4" i="4"/>
  <c r="I5" i="4"/>
  <c r="M5" i="4"/>
  <c r="Q5" i="4"/>
  <c r="U5" i="4"/>
  <c r="Y5" i="4"/>
  <c r="AC5" i="4"/>
  <c r="AG5" i="4"/>
  <c r="I6" i="4"/>
  <c r="M6" i="4"/>
  <c r="Q6" i="4"/>
  <c r="U6" i="4"/>
  <c r="Y6" i="4"/>
  <c r="AC6" i="4"/>
  <c r="AG6" i="4"/>
  <c r="I7" i="4"/>
  <c r="M7" i="4"/>
  <c r="Q7" i="4"/>
  <c r="U7" i="4"/>
  <c r="Y7" i="4"/>
  <c r="AC7" i="4"/>
  <c r="AG7" i="4"/>
  <c r="I8" i="4"/>
  <c r="M8" i="4"/>
  <c r="Q8" i="4"/>
  <c r="U8" i="4"/>
  <c r="Y8" i="4"/>
  <c r="AC8" i="4"/>
  <c r="AG8" i="4"/>
  <c r="I9" i="4"/>
  <c r="M9" i="4"/>
  <c r="Q9" i="4"/>
  <c r="U9" i="4"/>
  <c r="Y9" i="4"/>
  <c r="AC9" i="4"/>
  <c r="AG9" i="4"/>
  <c r="I10" i="4"/>
  <c r="M10" i="4"/>
  <c r="Q10" i="4"/>
  <c r="U10" i="4"/>
  <c r="Y10" i="4"/>
  <c r="AC10" i="4"/>
  <c r="AG10" i="4"/>
  <c r="I11" i="4"/>
  <c r="M11" i="4"/>
  <c r="Q11" i="4"/>
  <c r="U11" i="4"/>
  <c r="Y11" i="4"/>
  <c r="AC11" i="4"/>
  <c r="AG11" i="4"/>
  <c r="I12" i="4"/>
  <c r="M12" i="4"/>
  <c r="Q12" i="4"/>
  <c r="U12" i="4"/>
  <c r="Y12" i="4"/>
  <c r="AC12" i="4"/>
  <c r="AG12" i="4"/>
  <c r="I13" i="4"/>
  <c r="M13" i="4"/>
  <c r="Q13" i="4"/>
  <c r="U13" i="4"/>
  <c r="Y13" i="4"/>
  <c r="AC13" i="4"/>
  <c r="AG13" i="4"/>
  <c r="I14" i="4"/>
  <c r="M14" i="4"/>
  <c r="Q14" i="4"/>
  <c r="U14" i="4"/>
  <c r="Y14" i="4"/>
  <c r="AC14" i="4"/>
  <c r="AG14" i="4"/>
  <c r="I15" i="4"/>
  <c r="M15" i="4"/>
  <c r="Q15" i="4"/>
  <c r="U15" i="4"/>
  <c r="Y15" i="4"/>
  <c r="AC15" i="4"/>
  <c r="AG15" i="4"/>
  <c r="I16" i="4"/>
  <c r="M16" i="4"/>
  <c r="Q16" i="4"/>
  <c r="U16" i="4"/>
  <c r="Y16" i="4"/>
  <c r="AC16" i="4"/>
  <c r="AG16" i="4"/>
  <c r="I17" i="4"/>
  <c r="M17" i="4"/>
  <c r="Q17" i="4"/>
  <c r="U17" i="4"/>
  <c r="Y17" i="4"/>
  <c r="AC17" i="4"/>
  <c r="AG17" i="4"/>
  <c r="I18" i="4"/>
  <c r="M18" i="4"/>
  <c r="Q18" i="4"/>
  <c r="U18" i="4"/>
  <c r="Y18" i="4"/>
  <c r="AC18" i="4"/>
  <c r="AG18" i="4"/>
  <c r="I19" i="4"/>
  <c r="M19" i="4"/>
  <c r="Q19" i="4"/>
  <c r="U19" i="4"/>
  <c r="Y19" i="4"/>
  <c r="AC19" i="4"/>
  <c r="AG19" i="4"/>
  <c r="I20" i="4"/>
  <c r="M20" i="4"/>
  <c r="Q20" i="4"/>
  <c r="U20" i="4"/>
  <c r="Y20" i="4"/>
  <c r="AC20" i="4"/>
  <c r="AG20" i="4"/>
  <c r="I21" i="4"/>
  <c r="M21" i="4"/>
  <c r="Q21" i="4"/>
  <c r="U21" i="4"/>
  <c r="Y21" i="4"/>
  <c r="AC21" i="4"/>
  <c r="AG21" i="4"/>
  <c r="I22" i="4"/>
  <c r="M22" i="4"/>
  <c r="Q22" i="4"/>
  <c r="U22" i="4"/>
  <c r="Y22" i="4"/>
  <c r="AC22" i="4"/>
  <c r="AG22" i="4"/>
  <c r="I23" i="4"/>
  <c r="M23" i="4"/>
  <c r="Q23" i="4"/>
  <c r="U23" i="4"/>
  <c r="Y23" i="4"/>
  <c r="AC23" i="4"/>
  <c r="AG23" i="4"/>
  <c r="I24" i="4"/>
  <c r="M24" i="4"/>
  <c r="Q24" i="4"/>
  <c r="U24" i="4"/>
  <c r="Y24" i="4"/>
  <c r="AC24" i="4"/>
  <c r="AG24" i="4"/>
  <c r="I25" i="4"/>
  <c r="M25" i="4"/>
  <c r="Q25" i="4"/>
  <c r="U25" i="4"/>
  <c r="Y25" i="4"/>
  <c r="AC25" i="4"/>
  <c r="AG25" i="4"/>
  <c r="I26" i="4"/>
  <c r="M26" i="4"/>
  <c r="Q26" i="4"/>
  <c r="U26" i="4"/>
  <c r="Y26" i="4"/>
  <c r="AC26" i="4"/>
  <c r="AG26" i="4"/>
  <c r="I27" i="4"/>
  <c r="M27" i="4"/>
  <c r="Q27" i="4"/>
  <c r="U27" i="4"/>
  <c r="Y27" i="4"/>
  <c r="AC27" i="4"/>
  <c r="AG27" i="4"/>
  <c r="I28" i="4"/>
  <c r="M28" i="4"/>
  <c r="Q28" i="4"/>
  <c r="U28" i="4"/>
  <c r="Y28" i="4"/>
  <c r="AC28" i="4"/>
  <c r="AG28" i="4"/>
  <c r="I29" i="4"/>
  <c r="M29" i="4"/>
  <c r="Q29" i="4"/>
  <c r="U29" i="4"/>
  <c r="Y29" i="4"/>
  <c r="AC29" i="4"/>
  <c r="AG29" i="4"/>
  <c r="I30" i="4"/>
  <c r="M30" i="4"/>
  <c r="Q30" i="4"/>
  <c r="U30" i="4"/>
  <c r="Y30" i="4"/>
  <c r="AC30" i="4"/>
  <c r="AG30" i="4"/>
  <c r="I31" i="4"/>
  <c r="M31" i="4"/>
  <c r="Q31" i="4"/>
  <c r="U31" i="4"/>
  <c r="Y31" i="4"/>
  <c r="AC31" i="4"/>
  <c r="AG31" i="4"/>
  <c r="I32" i="4"/>
  <c r="M32" i="4"/>
  <c r="Q32" i="4"/>
  <c r="U32" i="4"/>
  <c r="Y32" i="4"/>
  <c r="AC32" i="4"/>
  <c r="AG32" i="4"/>
  <c r="BA33" i="4"/>
  <c r="AW33" i="4"/>
  <c r="AS33" i="4"/>
  <c r="AO33" i="4"/>
  <c r="AK33" i="4"/>
  <c r="AG33" i="4"/>
  <c r="AC33" i="4"/>
  <c r="Y33" i="4"/>
  <c r="U33" i="4"/>
  <c r="Q33" i="4"/>
  <c r="M33" i="4"/>
  <c r="I33" i="4"/>
  <c r="BA32" i="4"/>
  <c r="AW32" i="4"/>
  <c r="AS32" i="4"/>
  <c r="AO32" i="4"/>
  <c r="AK32" i="4"/>
  <c r="BA31" i="4"/>
  <c r="AW31" i="4"/>
  <c r="AS31" i="4"/>
  <c r="AO31" i="4"/>
  <c r="AK31" i="4"/>
  <c r="BA30" i="4"/>
  <c r="AW30" i="4"/>
  <c r="AS30" i="4"/>
  <c r="AO30" i="4"/>
  <c r="AK30" i="4"/>
  <c r="BA29" i="4"/>
  <c r="AW29" i="4"/>
  <c r="AS29" i="4"/>
  <c r="AO29" i="4"/>
  <c r="AK29" i="4"/>
  <c r="BA28" i="4"/>
  <c r="AW28" i="4"/>
  <c r="AS28" i="4"/>
  <c r="AO28" i="4"/>
  <c r="AK28" i="4"/>
  <c r="BA27" i="4"/>
  <c r="AW27" i="4"/>
  <c r="AS27" i="4"/>
  <c r="AO27" i="4"/>
  <c r="AK27" i="4"/>
  <c r="BA26" i="4"/>
  <c r="AW26" i="4"/>
  <c r="AS26" i="4"/>
  <c r="AO26" i="4"/>
  <c r="AK26" i="4"/>
  <c r="BA25" i="4"/>
  <c r="AW25" i="4"/>
  <c r="AS25" i="4"/>
  <c r="AO25" i="4"/>
  <c r="AK25" i="4"/>
  <c r="BA24" i="4"/>
  <c r="AW24" i="4"/>
  <c r="AS24" i="4"/>
  <c r="AO24" i="4"/>
  <c r="AK24" i="4"/>
  <c r="BA23" i="4"/>
  <c r="AW23" i="4"/>
  <c r="AS23" i="4"/>
  <c r="AO23" i="4"/>
  <c r="AK23" i="4"/>
  <c r="BA22" i="4"/>
  <c r="AW22" i="4"/>
  <c r="AS22" i="4"/>
  <c r="AO22" i="4"/>
  <c r="AK22" i="4"/>
  <c r="BA21" i="4"/>
  <c r="AW21" i="4"/>
  <c r="AS21" i="4"/>
  <c r="AO21" i="4"/>
  <c r="AK21" i="4"/>
  <c r="BA20" i="4"/>
  <c r="AW20" i="4"/>
  <c r="AS20" i="4"/>
  <c r="AO20" i="4"/>
  <c r="AK20" i="4"/>
  <c r="BA19" i="4"/>
  <c r="AW19" i="4"/>
  <c r="AS19" i="4"/>
  <c r="AO19" i="4"/>
  <c r="AK19" i="4"/>
  <c r="BA18" i="4"/>
  <c r="AW18" i="4"/>
  <c r="AS18" i="4"/>
  <c r="AO18" i="4"/>
  <c r="AK18" i="4"/>
  <c r="BA17" i="4"/>
  <c r="AW17" i="4"/>
  <c r="AS17" i="4"/>
  <c r="AO17" i="4"/>
  <c r="AK17" i="4"/>
  <c r="BA16" i="4"/>
  <c r="AW16" i="4"/>
  <c r="AS16" i="4"/>
  <c r="AO16" i="4"/>
  <c r="AK16" i="4"/>
  <c r="BA15" i="4"/>
  <c r="AW15" i="4"/>
  <c r="AS15" i="4"/>
  <c r="AO15" i="4"/>
  <c r="AK15" i="4"/>
  <c r="BA14" i="4"/>
  <c r="AW14" i="4"/>
  <c r="AS14" i="4"/>
  <c r="AO14" i="4"/>
  <c r="AK14" i="4"/>
  <c r="BA13" i="4"/>
  <c r="AW13" i="4"/>
  <c r="AS13" i="4"/>
  <c r="AO13" i="4"/>
  <c r="AK13" i="4"/>
  <c r="BA12" i="4"/>
  <c r="AW12" i="4"/>
  <c r="AS12" i="4"/>
  <c r="AO12" i="4"/>
  <c r="AK12" i="4"/>
  <c r="BA11" i="4"/>
  <c r="AW11" i="4"/>
  <c r="AS11" i="4"/>
  <c r="AO11" i="4"/>
  <c r="AK11" i="4"/>
  <c r="BA10" i="4"/>
  <c r="AW10" i="4"/>
  <c r="AS10" i="4"/>
  <c r="AO10" i="4"/>
  <c r="AK10" i="4"/>
  <c r="BA9" i="4"/>
  <c r="AW9" i="4"/>
  <c r="AS9" i="4"/>
  <c r="AO9" i="4"/>
  <c r="AK9" i="4"/>
  <c r="BA8" i="4"/>
  <c r="AW8" i="4"/>
  <c r="AS8" i="4"/>
  <c r="AO8" i="4"/>
  <c r="AK8" i="4"/>
  <c r="BA7" i="4"/>
  <c r="AW7" i="4"/>
  <c r="AS7" i="4"/>
  <c r="AO7" i="4"/>
  <c r="AK7" i="4"/>
  <c r="BA6" i="4"/>
  <c r="AW6" i="4"/>
  <c r="AS6" i="4"/>
  <c r="AO6" i="4"/>
  <c r="AK6" i="4"/>
  <c r="BA5" i="4"/>
  <c r="AW5" i="4"/>
  <c r="AS5" i="4"/>
  <c r="AO5" i="4"/>
  <c r="AK5" i="4"/>
  <c r="BA4" i="4"/>
  <c r="AW4" i="4"/>
  <c r="AS4" i="4"/>
  <c r="AO4" i="4"/>
  <c r="AK4" i="4"/>
  <c r="BA3" i="4"/>
  <c r="AW3" i="4"/>
  <c r="AS3" i="4"/>
  <c r="AO3" i="4"/>
  <c r="AK3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2" i="3"/>
  <c r="BA33" i="2"/>
  <c r="AW33" i="2"/>
  <c r="AS33" i="2"/>
  <c r="AO33" i="2"/>
  <c r="AK33" i="2"/>
  <c r="AG33" i="2"/>
  <c r="AC33" i="2"/>
  <c r="Y33" i="2"/>
  <c r="U33" i="2"/>
  <c r="Q33" i="2"/>
  <c r="M33" i="2"/>
  <c r="I33" i="2"/>
  <c r="C33" i="2"/>
  <c r="B33" i="2"/>
  <c r="BA32" i="2"/>
  <c r="AW32" i="2"/>
  <c r="AS32" i="2"/>
  <c r="AO32" i="2"/>
  <c r="AK32" i="2"/>
  <c r="AG32" i="2"/>
  <c r="AC32" i="2"/>
  <c r="Y32" i="2"/>
  <c r="U32" i="2"/>
  <c r="Q32" i="2"/>
  <c r="M32" i="2"/>
  <c r="I32" i="2"/>
  <c r="C32" i="2"/>
  <c r="B32" i="2"/>
  <c r="BA31" i="2"/>
  <c r="AW31" i="2"/>
  <c r="AS31" i="2"/>
  <c r="AO31" i="2"/>
  <c r="AK31" i="2"/>
  <c r="AG31" i="2"/>
  <c r="AC31" i="2"/>
  <c r="Y31" i="2"/>
  <c r="U31" i="2"/>
  <c r="Q31" i="2"/>
  <c r="M31" i="2"/>
  <c r="I31" i="2"/>
  <c r="C31" i="2"/>
  <c r="B31" i="2"/>
  <c r="D31" i="2" s="1"/>
  <c r="E31" i="2" s="1"/>
  <c r="BA30" i="2"/>
  <c r="AW30" i="2"/>
  <c r="AS30" i="2"/>
  <c r="AO30" i="2"/>
  <c r="AK30" i="2"/>
  <c r="AG30" i="2"/>
  <c r="AC30" i="2"/>
  <c r="Y30" i="2"/>
  <c r="U30" i="2"/>
  <c r="Q30" i="2"/>
  <c r="M30" i="2"/>
  <c r="I30" i="2"/>
  <c r="C30" i="2"/>
  <c r="B30" i="2"/>
  <c r="D30" i="2" s="1"/>
  <c r="E30" i="2" s="1"/>
  <c r="BA29" i="2"/>
  <c r="AW29" i="2"/>
  <c r="AS29" i="2"/>
  <c r="AO29" i="2"/>
  <c r="AK29" i="2"/>
  <c r="AG29" i="2"/>
  <c r="AC29" i="2"/>
  <c r="Y29" i="2"/>
  <c r="U29" i="2"/>
  <c r="Q29" i="2"/>
  <c r="M29" i="2"/>
  <c r="I29" i="2"/>
  <c r="C29" i="2"/>
  <c r="B29" i="2"/>
  <c r="BA28" i="2"/>
  <c r="AW28" i="2"/>
  <c r="AS28" i="2"/>
  <c r="AO28" i="2"/>
  <c r="AK28" i="2"/>
  <c r="AG28" i="2"/>
  <c r="AC28" i="2"/>
  <c r="Y28" i="2"/>
  <c r="U28" i="2"/>
  <c r="Q28" i="2"/>
  <c r="M28" i="2"/>
  <c r="I28" i="2"/>
  <c r="C28" i="2"/>
  <c r="B28" i="2"/>
  <c r="BA27" i="2"/>
  <c r="AW27" i="2"/>
  <c r="AS27" i="2"/>
  <c r="AO27" i="2"/>
  <c r="AK27" i="2"/>
  <c r="AG27" i="2"/>
  <c r="AC27" i="2"/>
  <c r="Y27" i="2"/>
  <c r="U27" i="2"/>
  <c r="Q27" i="2"/>
  <c r="M27" i="2"/>
  <c r="I27" i="2"/>
  <c r="C27" i="2"/>
  <c r="B27" i="2"/>
  <c r="D27" i="2" s="1"/>
  <c r="E27" i="2" s="1"/>
  <c r="BA26" i="2"/>
  <c r="AW26" i="2"/>
  <c r="AS26" i="2"/>
  <c r="AO26" i="2"/>
  <c r="AK26" i="2"/>
  <c r="AG26" i="2"/>
  <c r="AC26" i="2"/>
  <c r="Y26" i="2"/>
  <c r="U26" i="2"/>
  <c r="Q26" i="2"/>
  <c r="M26" i="2"/>
  <c r="I26" i="2"/>
  <c r="C26" i="2"/>
  <c r="B26" i="2"/>
  <c r="D26" i="2" s="1"/>
  <c r="E26" i="2" s="1"/>
  <c r="BA25" i="2"/>
  <c r="AW25" i="2"/>
  <c r="AS25" i="2"/>
  <c r="AO25" i="2"/>
  <c r="AK25" i="2"/>
  <c r="AG25" i="2"/>
  <c r="AC25" i="2"/>
  <c r="Y25" i="2"/>
  <c r="U25" i="2"/>
  <c r="Q25" i="2"/>
  <c r="M25" i="2"/>
  <c r="I25" i="2"/>
  <c r="C25" i="2"/>
  <c r="B25" i="2"/>
  <c r="BA24" i="2"/>
  <c r="AW24" i="2"/>
  <c r="AS24" i="2"/>
  <c r="AO24" i="2"/>
  <c r="AK24" i="2"/>
  <c r="AG24" i="2"/>
  <c r="AC24" i="2"/>
  <c r="Y24" i="2"/>
  <c r="U24" i="2"/>
  <c r="Q24" i="2"/>
  <c r="M24" i="2"/>
  <c r="I24" i="2"/>
  <c r="C24" i="2"/>
  <c r="B24" i="2"/>
  <c r="BA23" i="2"/>
  <c r="AW23" i="2"/>
  <c r="AS23" i="2"/>
  <c r="AO23" i="2"/>
  <c r="AK23" i="2"/>
  <c r="AG23" i="2"/>
  <c r="AC23" i="2"/>
  <c r="Y23" i="2"/>
  <c r="U23" i="2"/>
  <c r="Q23" i="2"/>
  <c r="M23" i="2"/>
  <c r="I23" i="2"/>
  <c r="C23" i="2"/>
  <c r="B23" i="2"/>
  <c r="D23" i="2" s="1"/>
  <c r="E23" i="2" s="1"/>
  <c r="BA22" i="2"/>
  <c r="AW22" i="2"/>
  <c r="AS22" i="2"/>
  <c r="AO22" i="2"/>
  <c r="AK22" i="2"/>
  <c r="AG22" i="2"/>
  <c r="AC22" i="2"/>
  <c r="Y22" i="2"/>
  <c r="U22" i="2"/>
  <c r="Q22" i="2"/>
  <c r="M22" i="2"/>
  <c r="I22" i="2"/>
  <c r="C22" i="2"/>
  <c r="B22" i="2"/>
  <c r="D22" i="2" s="1"/>
  <c r="E22" i="2" s="1"/>
  <c r="BA21" i="2"/>
  <c r="AW21" i="2"/>
  <c r="AS21" i="2"/>
  <c r="AO21" i="2"/>
  <c r="AK21" i="2"/>
  <c r="AG21" i="2"/>
  <c r="AC21" i="2"/>
  <c r="Y21" i="2"/>
  <c r="U21" i="2"/>
  <c r="Q21" i="2"/>
  <c r="M21" i="2"/>
  <c r="I21" i="2"/>
  <c r="C21" i="2"/>
  <c r="B21" i="2"/>
  <c r="BA20" i="2"/>
  <c r="AW20" i="2"/>
  <c r="AS20" i="2"/>
  <c r="AO20" i="2"/>
  <c r="AK20" i="2"/>
  <c r="AG20" i="2"/>
  <c r="AC20" i="2"/>
  <c r="Y20" i="2"/>
  <c r="U20" i="2"/>
  <c r="Q20" i="2"/>
  <c r="M20" i="2"/>
  <c r="I20" i="2"/>
  <c r="C20" i="2"/>
  <c r="B20" i="2"/>
  <c r="BA19" i="2"/>
  <c r="AW19" i="2"/>
  <c r="AS19" i="2"/>
  <c r="AO19" i="2"/>
  <c r="AK19" i="2"/>
  <c r="AG19" i="2"/>
  <c r="AC19" i="2"/>
  <c r="Y19" i="2"/>
  <c r="U19" i="2"/>
  <c r="Q19" i="2"/>
  <c r="M19" i="2"/>
  <c r="I19" i="2"/>
  <c r="C19" i="2"/>
  <c r="B19" i="2"/>
  <c r="D19" i="2" s="1"/>
  <c r="E19" i="2" s="1"/>
  <c r="BA18" i="2"/>
  <c r="AW18" i="2"/>
  <c r="AS18" i="2"/>
  <c r="AO18" i="2"/>
  <c r="AK18" i="2"/>
  <c r="AG18" i="2"/>
  <c r="AC18" i="2"/>
  <c r="Y18" i="2"/>
  <c r="U18" i="2"/>
  <c r="Q18" i="2"/>
  <c r="M18" i="2"/>
  <c r="I18" i="2"/>
  <c r="C18" i="2"/>
  <c r="B18" i="2"/>
  <c r="D18" i="2" s="1"/>
  <c r="E18" i="2" s="1"/>
  <c r="BA17" i="2"/>
  <c r="AW17" i="2"/>
  <c r="AS17" i="2"/>
  <c r="AO17" i="2"/>
  <c r="AK17" i="2"/>
  <c r="AG17" i="2"/>
  <c r="AC17" i="2"/>
  <c r="Y17" i="2"/>
  <c r="U17" i="2"/>
  <c r="Q17" i="2"/>
  <c r="M17" i="2"/>
  <c r="I17" i="2"/>
  <c r="C17" i="2"/>
  <c r="B17" i="2"/>
  <c r="BA16" i="2"/>
  <c r="AW16" i="2"/>
  <c r="AS16" i="2"/>
  <c r="AO16" i="2"/>
  <c r="AK16" i="2"/>
  <c r="AG16" i="2"/>
  <c r="AC16" i="2"/>
  <c r="Y16" i="2"/>
  <c r="U16" i="2"/>
  <c r="Q16" i="2"/>
  <c r="M16" i="2"/>
  <c r="I16" i="2"/>
  <c r="C16" i="2"/>
  <c r="B16" i="2"/>
  <c r="BA15" i="2"/>
  <c r="AW15" i="2"/>
  <c r="AS15" i="2"/>
  <c r="AO15" i="2"/>
  <c r="AK15" i="2"/>
  <c r="AG15" i="2"/>
  <c r="AC15" i="2"/>
  <c r="Y15" i="2"/>
  <c r="U15" i="2"/>
  <c r="Q15" i="2"/>
  <c r="M15" i="2"/>
  <c r="I15" i="2"/>
  <c r="C15" i="2"/>
  <c r="B15" i="2"/>
  <c r="D15" i="2" s="1"/>
  <c r="E15" i="2" s="1"/>
  <c r="BA14" i="2"/>
  <c r="AW14" i="2"/>
  <c r="AS14" i="2"/>
  <c r="AO14" i="2"/>
  <c r="AK14" i="2"/>
  <c r="AG14" i="2"/>
  <c r="AC14" i="2"/>
  <c r="Y14" i="2"/>
  <c r="U14" i="2"/>
  <c r="Q14" i="2"/>
  <c r="M14" i="2"/>
  <c r="I14" i="2"/>
  <c r="C14" i="2"/>
  <c r="B14" i="2"/>
  <c r="D14" i="2" s="1"/>
  <c r="E14" i="2" s="1"/>
  <c r="BA13" i="2"/>
  <c r="AW13" i="2"/>
  <c r="AS13" i="2"/>
  <c r="AO13" i="2"/>
  <c r="AK13" i="2"/>
  <c r="AG13" i="2"/>
  <c r="AC13" i="2"/>
  <c r="Y13" i="2"/>
  <c r="U13" i="2"/>
  <c r="Q13" i="2"/>
  <c r="M13" i="2"/>
  <c r="I13" i="2"/>
  <c r="C13" i="2"/>
  <c r="B13" i="2"/>
  <c r="BA12" i="2"/>
  <c r="AW12" i="2"/>
  <c r="AS12" i="2"/>
  <c r="AO12" i="2"/>
  <c r="AK12" i="2"/>
  <c r="AG12" i="2"/>
  <c r="AC12" i="2"/>
  <c r="Y12" i="2"/>
  <c r="U12" i="2"/>
  <c r="Q12" i="2"/>
  <c r="M12" i="2"/>
  <c r="I12" i="2"/>
  <c r="C12" i="2"/>
  <c r="B12" i="2"/>
  <c r="BA11" i="2"/>
  <c r="AW11" i="2"/>
  <c r="AS11" i="2"/>
  <c r="AO11" i="2"/>
  <c r="AK11" i="2"/>
  <c r="AG11" i="2"/>
  <c r="AC11" i="2"/>
  <c r="Y11" i="2"/>
  <c r="U11" i="2"/>
  <c r="Q11" i="2"/>
  <c r="M11" i="2"/>
  <c r="I11" i="2"/>
  <c r="C11" i="2"/>
  <c r="B11" i="2"/>
  <c r="D11" i="2" s="1"/>
  <c r="E11" i="2" s="1"/>
  <c r="BA10" i="2"/>
  <c r="AW10" i="2"/>
  <c r="AS10" i="2"/>
  <c r="AO10" i="2"/>
  <c r="AK10" i="2"/>
  <c r="AG10" i="2"/>
  <c r="AC10" i="2"/>
  <c r="Y10" i="2"/>
  <c r="U10" i="2"/>
  <c r="Q10" i="2"/>
  <c r="M10" i="2"/>
  <c r="I10" i="2"/>
  <c r="C10" i="2"/>
  <c r="B10" i="2"/>
  <c r="D10" i="2" s="1"/>
  <c r="E10" i="2" s="1"/>
  <c r="BA9" i="2"/>
  <c r="AW9" i="2"/>
  <c r="AS9" i="2"/>
  <c r="AO9" i="2"/>
  <c r="AK9" i="2"/>
  <c r="AG9" i="2"/>
  <c r="AC9" i="2"/>
  <c r="Y9" i="2"/>
  <c r="U9" i="2"/>
  <c r="Q9" i="2"/>
  <c r="M9" i="2"/>
  <c r="I9" i="2"/>
  <c r="C9" i="2"/>
  <c r="B9" i="2"/>
  <c r="BA8" i="2"/>
  <c r="AW8" i="2"/>
  <c r="AS8" i="2"/>
  <c r="AO8" i="2"/>
  <c r="AK8" i="2"/>
  <c r="AG8" i="2"/>
  <c r="AC8" i="2"/>
  <c r="Y8" i="2"/>
  <c r="U8" i="2"/>
  <c r="Q8" i="2"/>
  <c r="M8" i="2"/>
  <c r="I8" i="2"/>
  <c r="C8" i="2"/>
  <c r="B8" i="2"/>
  <c r="D8" i="2" s="1"/>
  <c r="E8" i="2" s="1"/>
  <c r="BA7" i="2"/>
  <c r="AW7" i="2"/>
  <c r="AS7" i="2"/>
  <c r="AO7" i="2"/>
  <c r="AK7" i="2"/>
  <c r="AG7" i="2"/>
  <c r="AC7" i="2"/>
  <c r="Y7" i="2"/>
  <c r="U7" i="2"/>
  <c r="Q7" i="2"/>
  <c r="M7" i="2"/>
  <c r="I7" i="2"/>
  <c r="C7" i="2"/>
  <c r="B7" i="2"/>
  <c r="D7" i="2" s="1"/>
  <c r="E7" i="2" s="1"/>
  <c r="BA6" i="2"/>
  <c r="AW6" i="2"/>
  <c r="AS6" i="2"/>
  <c r="AO6" i="2"/>
  <c r="AK6" i="2"/>
  <c r="AG6" i="2"/>
  <c r="AC6" i="2"/>
  <c r="Y6" i="2"/>
  <c r="U6" i="2"/>
  <c r="Q6" i="2"/>
  <c r="M6" i="2"/>
  <c r="I6" i="2"/>
  <c r="C6" i="2"/>
  <c r="B6" i="2"/>
  <c r="D6" i="2" s="1"/>
  <c r="E6" i="2" s="1"/>
  <c r="BA5" i="2"/>
  <c r="AW5" i="2"/>
  <c r="AS5" i="2"/>
  <c r="AO5" i="2"/>
  <c r="AK5" i="2"/>
  <c r="AG5" i="2"/>
  <c r="AC5" i="2"/>
  <c r="Y5" i="2"/>
  <c r="U5" i="2"/>
  <c r="Q5" i="2"/>
  <c r="M5" i="2"/>
  <c r="I5" i="2"/>
  <c r="C5" i="2"/>
  <c r="B5" i="2"/>
  <c r="BA4" i="2"/>
  <c r="AW4" i="2"/>
  <c r="AS4" i="2"/>
  <c r="AO4" i="2"/>
  <c r="AK4" i="2"/>
  <c r="AG4" i="2"/>
  <c r="AC4" i="2"/>
  <c r="Y4" i="2"/>
  <c r="U4" i="2"/>
  <c r="Q4" i="2"/>
  <c r="M4" i="2"/>
  <c r="I4" i="2"/>
  <c r="C4" i="2"/>
  <c r="B4" i="2"/>
  <c r="D4" i="2" s="1"/>
  <c r="E4" i="2" s="1"/>
  <c r="BA3" i="2"/>
  <c r="AW3" i="2"/>
  <c r="AS3" i="2"/>
  <c r="AO3" i="2"/>
  <c r="AK3" i="2"/>
  <c r="AG3" i="2"/>
  <c r="AC3" i="2"/>
  <c r="Y3" i="2"/>
  <c r="U3" i="2"/>
  <c r="Q3" i="2"/>
  <c r="M3" i="2"/>
  <c r="I3" i="2"/>
  <c r="C3" i="2"/>
  <c r="B3" i="2"/>
  <c r="D3" i="2" s="1"/>
  <c r="E3" i="2" s="1"/>
  <c r="N32" i="1"/>
  <c r="P31" i="1"/>
  <c r="N31" i="1"/>
  <c r="N30" i="1"/>
  <c r="P30" i="1" s="1"/>
  <c r="P29" i="1"/>
  <c r="N29" i="1"/>
  <c r="N28" i="1"/>
  <c r="P28" i="1" s="1"/>
  <c r="P27" i="1"/>
  <c r="N27" i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P15" i="1"/>
  <c r="N15" i="1"/>
  <c r="N14" i="1"/>
  <c r="P14" i="1" s="1"/>
  <c r="P13" i="1"/>
  <c r="N13" i="1"/>
  <c r="N12" i="1"/>
  <c r="P12" i="1" s="1"/>
  <c r="P11" i="1"/>
  <c r="N11" i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N4" i="1"/>
  <c r="P4" i="1" s="1"/>
  <c r="N3" i="1"/>
  <c r="P3" i="1" s="1"/>
  <c r="N2" i="1"/>
  <c r="P2" i="1" s="1"/>
  <c r="D12" i="2" l="1"/>
  <c r="E12" i="2" s="1"/>
  <c r="D16" i="2"/>
  <c r="E16" i="2" s="1"/>
  <c r="D20" i="2"/>
  <c r="E20" i="2" s="1"/>
  <c r="D24" i="2"/>
  <c r="E24" i="2" s="1"/>
  <c r="D28" i="2"/>
  <c r="E28" i="2" s="1"/>
  <c r="D32" i="2"/>
  <c r="E32" i="2" s="1"/>
  <c r="D5" i="2"/>
  <c r="E5" i="2" s="1"/>
  <c r="D9" i="2"/>
  <c r="E9" i="2" s="1"/>
  <c r="D13" i="2"/>
  <c r="E13" i="2" s="1"/>
  <c r="D17" i="2"/>
  <c r="E17" i="2" s="1"/>
  <c r="D21" i="2"/>
  <c r="E21" i="2" s="1"/>
  <c r="D25" i="2"/>
  <c r="E25" i="2" s="1"/>
  <c r="D29" i="2"/>
  <c r="E29" i="2" s="1"/>
  <c r="D33" i="2"/>
  <c r="E33" i="2" s="1"/>
  <c r="D26" i="4"/>
  <c r="E26" i="4" s="1"/>
  <c r="D32" i="4"/>
  <c r="E32" i="4" s="1"/>
  <c r="D24" i="4"/>
  <c r="E24" i="4" s="1"/>
  <c r="D16" i="4"/>
  <c r="E16" i="4" s="1"/>
  <c r="D8" i="4"/>
  <c r="E8" i="4" s="1"/>
  <c r="D28" i="4"/>
  <c r="E28" i="4" s="1"/>
  <c r="D20" i="4"/>
  <c r="E20" i="4" s="1"/>
  <c r="D12" i="4"/>
  <c r="E12" i="4" s="1"/>
  <c r="D4" i="4"/>
  <c r="E4" i="4" s="1"/>
  <c r="D27" i="4"/>
  <c r="E27" i="4" s="1"/>
  <c r="D19" i="4"/>
  <c r="E19" i="4" s="1"/>
  <c r="D11" i="4"/>
  <c r="E11" i="4" s="1"/>
  <c r="D33" i="4"/>
  <c r="E33" i="4" s="1"/>
  <c r="D25" i="4"/>
  <c r="E25" i="4" s="1"/>
  <c r="D17" i="4"/>
  <c r="E17" i="4" s="1"/>
  <c r="D9" i="4"/>
  <c r="E9" i="4" s="1"/>
</calcChain>
</file>

<file path=xl/sharedStrings.xml><?xml version="1.0" encoding="utf-8"?>
<sst xmlns="http://schemas.openxmlformats.org/spreadsheetml/2006/main" count="354" uniqueCount="91">
  <si>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</si>
  <si>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</si>
  <si>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</si>
  <si>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</si>
  <si>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</si>
  <si>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</si>
  <si>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</si>
  <si>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</si>
  <si>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</si>
  <si>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</si>
  <si>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</si>
  <si>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</si>
  <si>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</si>
  <si>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</si>
  <si>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</si>
  <si>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</si>
  <si>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</si>
  <si>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</si>
  <si>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</si>
  <si>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</si>
  <si>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</si>
  <si>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</si>
  <si>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</si>
  <si>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</si>
  <si>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</si>
  <si>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</si>
  <si>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</si>
  <si>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</si>
  <si>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</si>
  <si>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</si>
  <si>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</si>
  <si>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</si>
  <si>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</si>
  <si>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</si>
  <si>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</si>
  <si>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</si>
  <si>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</si>
  <si>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</si>
  <si>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</si>
  <si>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</si>
  <si>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</si>
  <si>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</si>
  <si>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</si>
  <si>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</si>
  <si>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High Circ</t>
  </si>
  <si>
    <t>Low Circ</t>
  </si>
  <si>
    <t>Circulation Comparison</t>
  </si>
  <si>
    <t>2019 Jan-Dec</t>
  </si>
  <si>
    <t>2018 Jan-Dec</t>
  </si>
  <si>
    <t>Difference</t>
  </si>
  <si>
    <t>%Diff</t>
  </si>
  <si>
    <t>Jan, 2019</t>
  </si>
  <si>
    <t>Jan, 2018</t>
  </si>
  <si>
    <t>Feb, 2019</t>
  </si>
  <si>
    <t>Feb, 2018</t>
  </si>
  <si>
    <t>Mar, 2019</t>
  </si>
  <si>
    <t>Mar, 2018</t>
  </si>
  <si>
    <t>Apr, 2019</t>
  </si>
  <si>
    <t>Apr, 2018</t>
  </si>
  <si>
    <t>May, 2019</t>
  </si>
  <si>
    <t>May, 2018</t>
  </si>
  <si>
    <t>Jun, 2019</t>
  </si>
  <si>
    <t>Jun, 2018</t>
  </si>
  <si>
    <t>Jul, 2019</t>
  </si>
  <si>
    <t>Jul, 2018</t>
  </si>
  <si>
    <t>Aug, 2019</t>
  </si>
  <si>
    <t>Aug, 2018</t>
  </si>
  <si>
    <t>Sep, 2019</t>
  </si>
  <si>
    <t>Sep, 2018</t>
  </si>
  <si>
    <t>Oct, 2019</t>
  </si>
  <si>
    <t>Oct, 2018</t>
  </si>
  <si>
    <t>Nov, 2019</t>
  </si>
  <si>
    <t>Nov, 2018</t>
  </si>
  <si>
    <t>Dec, 2019</t>
  </si>
  <si>
    <t>Dec, 2018</t>
  </si>
  <si>
    <t xml:space="preserve">WINNEFOX        </t>
  </si>
  <si>
    <t>Jan, 2020</t>
  </si>
  <si>
    <t>Feb, 2020</t>
  </si>
  <si>
    <t>Mar, 2020</t>
  </si>
  <si>
    <t>Apr, 2020</t>
  </si>
  <si>
    <t>May, 2020</t>
  </si>
  <si>
    <t>Jun, 2020</t>
  </si>
  <si>
    <t>Aug, 2020</t>
  </si>
  <si>
    <t>Sep, 2020</t>
  </si>
  <si>
    <t>Jul, 2020</t>
  </si>
  <si>
    <t>Oct, 2020</t>
  </si>
  <si>
    <t>Nov, 2020</t>
  </si>
  <si>
    <t>Dec, 2020</t>
  </si>
  <si>
    <t>$&lt;total:U&gt;</t>
  </si>
  <si>
    <t>2020 Jan-Dec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</si>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</sst>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5" fillId="0" borderId="0" xfId="0" applyNumberFormat="1" applyFont="1"/>
    <xf numFmtId="0" fontId="4" fillId="0" borderId="5" xfId="0" applyFont="1" applyBorder="1"/>
    <xf numFmtId="0" fontId="0" fillId="4" borderId="0" xfId="0" applyFill="1" applyAlignment="1">
      <alignment vertical="center"/>
    </xf>
    <xf numFmtId="0" fontId="4" fillId="0" borderId="6" xfId="0" applyFont="1" applyBorder="1"/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0" borderId="9" xfId="0" applyFont="1" applyBorder="1"/>
    <xf numFmtId="0" fontId="4" fillId="0" borderId="0" xfId="0" applyFont="1"/>
    <xf numFmtId="164" fontId="4" fillId="0" borderId="0" xfId="1" applyNumberFormat="1" applyFont="1"/>
    <xf numFmtId="0" fontId="4" fillId="0" borderId="10" xfId="0" applyFont="1" applyBorder="1"/>
    <xf numFmtId="164" fontId="4" fillId="3" borderId="0" xfId="1" applyNumberFormat="1" applyFont="1" applyFill="1"/>
    <xf numFmtId="0" fontId="4" fillId="2" borderId="10" xfId="0" applyFont="1" applyFill="1" applyBorder="1"/>
    <xf numFmtId="164" fontId="4" fillId="2" borderId="0" xfId="1" applyNumberFormat="1" applyFont="1" applyFill="1"/>
    <xf numFmtId="164" fontId="4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4" fontId="3" fillId="0" borderId="12" xfId="1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0" fillId="0" borderId="15" xfId="0" applyBorder="1"/>
    <xf numFmtId="165" fontId="0" fillId="0" borderId="0" xfId="0" applyNumberFormat="1"/>
    <xf numFmtId="9" fontId="0" fillId="0" borderId="5" xfId="2" applyFont="1" applyBorder="1"/>
    <xf numFmtId="0" fontId="0" fillId="0" borderId="16" xfId="0" applyBorder="1"/>
    <xf numFmtId="165" fontId="0" fillId="0" borderId="4" xfId="0" applyNumberFormat="1" applyBorder="1"/>
    <xf numFmtId="0" fontId="0" fillId="0" borderId="17" xfId="0" applyBorder="1" applyAlignment="1">
      <alignment vertical="center"/>
    </xf>
    <xf numFmtId="0" fontId="5" fillId="0" borderId="0" xfId="0" applyFont="1"/>
    <xf numFmtId="0" fontId="0" fillId="0" borderId="18" xfId="0" applyBorder="1"/>
    <xf numFmtId="165" fontId="0" fillId="0" borderId="1" xfId="0" applyNumberFormat="1" applyBorder="1"/>
    <xf numFmtId="9" fontId="0" fillId="0" borderId="3" xfId="2" applyFont="1" applyBorder="1"/>
    <xf numFmtId="0" fontId="0" fillId="0" borderId="2" xfId="0" applyBorder="1" applyAlignment="1">
      <alignment vertical="center"/>
    </xf>
    <xf numFmtId="0" fontId="3" fillId="0" borderId="0" xfId="0" applyFont="1"/>
    <xf numFmtId="0" fontId="2" fillId="0" borderId="12" xfId="0" applyFont="1" applyBorder="1" applyAlignment="1">
      <alignment vertical="center"/>
    </xf>
    <xf numFmtId="165" fontId="2" fillId="0" borderId="14" xfId="0" applyNumberFormat="1" applyFont="1" applyBorder="1"/>
    <xf numFmtId="0" fontId="0" fillId="0" borderId="8" xfId="0" applyBorder="1"/>
    <xf numFmtId="0" fontId="2" fillId="0" borderId="13" xfId="0" applyFont="1" applyBorder="1"/>
    <xf numFmtId="165" fontId="0" fillId="0" borderId="5" xfId="0" applyNumberFormat="1" applyBorder="1"/>
    <xf numFmtId="165" fontId="2" fillId="0" borderId="13" xfId="0" applyNumberFormat="1" applyFont="1" applyBorder="1"/>
    <xf numFmtId="165" fontId="0" fillId="0" borderId="3" xfId="0" applyNumberFormat="1" applyBorder="1"/>
    <xf numFmtId="17" fontId="2" fillId="0" borderId="12" xfId="0" applyNumberFormat="1" applyFont="1" applyBorder="1"/>
    <xf numFmtId="9" fontId="0" fillId="0" borderId="13" xfId="2" applyFont="1" applyBorder="1"/>
    <xf numFmtId="0" fontId="2" fillId="0" borderId="13" xfId="0" applyFont="1" applyBorder="1" applyAlignment="1">
      <alignment vertical="center"/>
    </xf>
    <xf numFmtId="0" fontId="0" fillId="3" borderId="7" xfId="0" applyFill="1" applyBorder="1" applyAlignment="1">
      <alignment vertical="center"/>
    </xf>
    <xf numFmtId="164" fontId="4" fillId="2" borderId="0" xfId="1" quotePrefix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9831-1AEA-4A8F-9BA5-B66D498D90BE}">
  <dimension ref="A1:BA3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defaultRowHeight="14.4" x14ac:dyDescent="0.3"/>
  <cols>
    <col min="1" max="1" width="15.44140625" bestFit="1" customWidth="1"/>
    <col min="2" max="2" width="9.33203125" customWidth="1"/>
    <col min="3" max="3" width="10.109375" customWidth="1"/>
    <col min="4" max="4" width="10.33203125" bestFit="1" customWidth="1"/>
    <col min="5" max="5" width="5.44140625" bestFit="1" customWidth="1"/>
    <col min="6" max="6" width="5.44140625" customWidth="1"/>
    <col min="9" max="9" width="10.44140625" bestFit="1" customWidth="1"/>
    <col min="10" max="10" width="5.88671875" customWidth="1"/>
    <col min="13" max="13" width="10.44140625" bestFit="1" customWidth="1"/>
    <col min="14" max="14" width="4.6640625" customWidth="1"/>
    <col min="17" max="17" width="10.44140625" bestFit="1" customWidth="1"/>
    <col min="18" max="18" width="5.88671875" customWidth="1"/>
    <col min="21" max="21" width="10.44140625" bestFit="1" customWidth="1"/>
    <col min="22" max="22" width="5.44140625" customWidth="1"/>
    <col min="23" max="24" width="9.88671875" bestFit="1" customWidth="1"/>
    <col min="25" max="25" width="10.44140625" bestFit="1" customWidth="1"/>
    <col min="26" max="26" width="5.33203125" customWidth="1"/>
    <col min="27" max="28" width="10.109375" bestFit="1" customWidth="1"/>
    <col min="29" max="29" width="10.44140625" bestFit="1" customWidth="1"/>
    <col min="30" max="30" width="3.88671875" customWidth="1"/>
    <col min="33" max="33" width="10.44140625" bestFit="1" customWidth="1"/>
    <col min="34" max="34" width="5.6640625" customWidth="1"/>
    <col min="37" max="37" width="10.44140625" bestFit="1" customWidth="1"/>
    <col min="38" max="38" width="5.33203125" customWidth="1"/>
    <col min="41" max="41" width="10.44140625" bestFit="1" customWidth="1"/>
    <col min="42" max="42" width="4.88671875" customWidth="1"/>
    <col min="45" max="45" width="10.44140625" bestFit="1" customWidth="1"/>
    <col min="46" max="46" width="5.109375" customWidth="1"/>
    <col min="49" max="49" width="10.44140625" bestFit="1" customWidth="1"/>
    <col min="50" max="50" width="5" customWidth="1"/>
    <col min="53" max="53" width="10.44140625" bestFit="1" customWidth="1"/>
  </cols>
  <sheetData>
    <row r="1" spans="1:53" ht="26.4" x14ac:dyDescent="0.3">
      <c r="A1" s="27" t="s">
        <v>46</v>
      </c>
    </row>
    <row r="2" spans="1:53" ht="27" x14ac:dyDescent="0.3">
      <c r="A2" s="18"/>
      <c r="B2" s="28" t="s">
        <v>89</v>
      </c>
      <c r="C2" s="29" t="s">
        <v>47</v>
      </c>
      <c r="D2" s="30" t="s">
        <v>49</v>
      </c>
      <c r="E2" s="31" t="s">
        <v>50</v>
      </c>
      <c r="G2" s="32" t="s">
        <v>76</v>
      </c>
      <c r="H2" s="32" t="s">
        <v>51</v>
      </c>
      <c r="I2" s="50" t="s">
        <v>49</v>
      </c>
      <c r="K2" s="32" t="s">
        <v>77</v>
      </c>
      <c r="L2" s="32" t="s">
        <v>53</v>
      </c>
      <c r="M2" s="50" t="s">
        <v>49</v>
      </c>
      <c r="O2" s="50" t="s">
        <v>78</v>
      </c>
      <c r="P2" s="33" t="s">
        <v>55</v>
      </c>
      <c r="Q2" s="50" t="s">
        <v>49</v>
      </c>
      <c r="S2" s="50" t="s">
        <v>79</v>
      </c>
      <c r="T2" s="54" t="s">
        <v>57</v>
      </c>
      <c r="U2" s="50" t="s">
        <v>49</v>
      </c>
      <c r="W2" s="50" t="s">
        <v>80</v>
      </c>
      <c r="X2" s="33" t="s">
        <v>59</v>
      </c>
      <c r="Y2" s="50" t="s">
        <v>49</v>
      </c>
      <c r="AA2" s="50" t="s">
        <v>81</v>
      </c>
      <c r="AB2" s="33" t="s">
        <v>61</v>
      </c>
      <c r="AC2" s="50" t="s">
        <v>49</v>
      </c>
      <c r="AE2" s="32" t="s">
        <v>84</v>
      </c>
      <c r="AF2" s="50" t="s">
        <v>63</v>
      </c>
      <c r="AG2" s="50" t="s">
        <v>49</v>
      </c>
      <c r="AI2" s="32" t="s">
        <v>82</v>
      </c>
      <c r="AJ2" s="33" t="s">
        <v>65</v>
      </c>
      <c r="AK2" s="34" t="s">
        <v>49</v>
      </c>
      <c r="AM2" s="32" t="s">
        <v>83</v>
      </c>
      <c r="AN2" s="33" t="s">
        <v>67</v>
      </c>
      <c r="AO2" s="50" t="s">
        <v>49</v>
      </c>
      <c r="AQ2" s="50" t="s">
        <v>85</v>
      </c>
      <c r="AR2" s="33" t="s">
        <v>69</v>
      </c>
      <c r="AS2" s="50" t="s">
        <v>49</v>
      </c>
      <c r="AU2" s="50" t="s">
        <v>86</v>
      </c>
      <c r="AV2" s="33" t="s">
        <v>71</v>
      </c>
      <c r="AW2" s="50" t="s">
        <v>49</v>
      </c>
      <c r="AY2" s="50" t="s">
        <v>87</v>
      </c>
      <c r="AZ2" s="33" t="s">
        <v>73</v>
      </c>
      <c r="BA2" s="34" t="s">
        <v>49</v>
      </c>
    </row>
    <row r="3" spans="1:53" x14ac:dyDescent="0.3">
      <c r="A3" s="18" t="s">
        <v>13</v>
      </c>
      <c r="B3" s="35">
        <f t="shared" ref="B3:B33" si="0">G3+K3+O3+S3+W3+AA3+AE3+AI3+AM3+AQ3+AU3+AY3</f>
        <v>66187</v>
      </c>
      <c r="C3">
        <f>H3+L3+P3+T3+X3+AB3+AF3+AJ3+AN3+AR3+AV3+AZ3</f>
        <v>94421</v>
      </c>
      <c r="D3" s="36">
        <f>B3-C3</f>
        <v>-28234</v>
      </c>
      <c r="E3" s="37">
        <f>D3/C3</f>
        <v>-0.29902246322322362</v>
      </c>
      <c r="G3" s="38">
        <v>8031</v>
      </c>
      <c r="H3" s="38">
        <v>7577</v>
      </c>
      <c r="I3" s="51">
        <f>G3-H3</f>
        <v>454</v>
      </c>
      <c r="K3" s="38">
        <v>7668</v>
      </c>
      <c r="L3" s="38">
        <v>7824</v>
      </c>
      <c r="M3" s="51">
        <f>K3-L3</f>
        <v>-156</v>
      </c>
      <c r="O3" s="38">
        <v>5411</v>
      </c>
      <c r="P3" s="38">
        <v>8878</v>
      </c>
      <c r="Q3" s="51">
        <f>O3-P3</f>
        <v>-3467</v>
      </c>
      <c r="S3" s="38">
        <v>726</v>
      </c>
      <c r="T3" s="38">
        <v>7545</v>
      </c>
      <c r="U3" s="51">
        <f>S3-T3</f>
        <v>-6819</v>
      </c>
      <c r="W3" s="38">
        <v>2044</v>
      </c>
      <c r="X3" s="38">
        <v>7347</v>
      </c>
      <c r="Y3" s="51">
        <f>W3-X3</f>
        <v>-5303</v>
      </c>
      <c r="AA3" s="38">
        <v>5349</v>
      </c>
      <c r="AB3" s="38">
        <v>7868</v>
      </c>
      <c r="AC3" s="51">
        <f t="shared" ref="AC3:AC33" si="1">AA3-AB3</f>
        <v>-2519</v>
      </c>
      <c r="AE3" s="38">
        <v>6472</v>
      </c>
      <c r="AF3" s="38">
        <v>8664</v>
      </c>
      <c r="AG3" s="51">
        <f>AE3-AF3</f>
        <v>-2192</v>
      </c>
      <c r="AI3" s="38">
        <v>6064</v>
      </c>
      <c r="AJ3" s="38">
        <v>7509</v>
      </c>
      <c r="AK3" s="39">
        <f>AI3-AJ3</f>
        <v>-1445</v>
      </c>
      <c r="AM3" s="38">
        <v>6299</v>
      </c>
      <c r="AN3" s="38">
        <v>7524</v>
      </c>
      <c r="AO3" s="51">
        <f>AM3-AN3</f>
        <v>-1225</v>
      </c>
      <c r="AQ3" s="38">
        <v>6420</v>
      </c>
      <c r="AR3" s="38">
        <v>8299</v>
      </c>
      <c r="AS3" s="51">
        <f>AQ3-AR3</f>
        <v>-1879</v>
      </c>
      <c r="AU3" s="38">
        <v>6043</v>
      </c>
      <c r="AV3" s="38">
        <v>7940</v>
      </c>
      <c r="AW3" s="51">
        <f>AU3-AV3</f>
        <v>-1897</v>
      </c>
      <c r="AY3" s="38">
        <v>5660</v>
      </c>
      <c r="AZ3" s="38">
        <v>7446</v>
      </c>
      <c r="BA3" s="39">
        <f>AY3-AZ3</f>
        <v>-1786</v>
      </c>
    </row>
    <row r="4" spans="1:53" x14ac:dyDescent="0.3">
      <c r="A4" s="18" t="s">
        <v>14</v>
      </c>
      <c r="B4" s="35">
        <f t="shared" si="0"/>
        <v>6944</v>
      </c>
      <c r="C4">
        <f t="shared" ref="C4:C33" si="2">H4+L4+P4+T4+X4+AB4+AF4+AJ4+AN4+AR4+AV4+AZ4</f>
        <v>8874</v>
      </c>
      <c r="D4" s="36">
        <f>B4-C4</f>
        <v>-1930</v>
      </c>
      <c r="E4" s="37">
        <f t="shared" ref="E4:E33" si="3">D4/C4</f>
        <v>-0.21748929456840208</v>
      </c>
      <c r="G4" s="35">
        <v>673</v>
      </c>
      <c r="H4" s="35">
        <v>721</v>
      </c>
      <c r="I4" s="51">
        <f>G4-H4</f>
        <v>-48</v>
      </c>
      <c r="K4" s="35">
        <v>468</v>
      </c>
      <c r="L4" s="35">
        <v>654</v>
      </c>
      <c r="M4" s="51">
        <f t="shared" ref="M4:M33" si="4">K4-L4</f>
        <v>-186</v>
      </c>
      <c r="O4" s="35">
        <v>717</v>
      </c>
      <c r="P4" s="35">
        <v>637</v>
      </c>
      <c r="Q4" s="51">
        <f t="shared" ref="Q4:Q33" si="5">O4-P4</f>
        <v>80</v>
      </c>
      <c r="S4" s="35">
        <v>6</v>
      </c>
      <c r="T4" s="35">
        <v>805</v>
      </c>
      <c r="U4" s="51">
        <f t="shared" ref="U4:U33" si="6">S4-T4</f>
        <v>-799</v>
      </c>
      <c r="W4" s="35">
        <v>273</v>
      </c>
      <c r="X4" s="35">
        <v>702</v>
      </c>
      <c r="Y4" s="51">
        <f t="shared" ref="Y4:Y32" si="7">W4-X4</f>
        <v>-429</v>
      </c>
      <c r="AA4" s="35">
        <v>345</v>
      </c>
      <c r="AB4" s="35">
        <v>933</v>
      </c>
      <c r="AC4" s="51">
        <f t="shared" si="1"/>
        <v>-588</v>
      </c>
      <c r="AE4" s="35">
        <v>695</v>
      </c>
      <c r="AF4" s="35">
        <v>1037</v>
      </c>
      <c r="AG4" s="51">
        <f t="shared" ref="AG4:AG32" si="8">AE4-AF4</f>
        <v>-342</v>
      </c>
      <c r="AI4" s="35">
        <v>669</v>
      </c>
      <c r="AJ4" s="35">
        <v>811</v>
      </c>
      <c r="AK4" s="39">
        <f t="shared" ref="AK4:AK32" si="9">AI4-AJ4</f>
        <v>-142</v>
      </c>
      <c r="AM4" s="35">
        <v>749</v>
      </c>
      <c r="AN4" s="35">
        <v>611</v>
      </c>
      <c r="AO4" s="51">
        <f t="shared" ref="AO4:AO32" si="10">AM4-AN4</f>
        <v>138</v>
      </c>
      <c r="AQ4" s="35">
        <v>814</v>
      </c>
      <c r="AR4" s="35">
        <v>651</v>
      </c>
      <c r="AS4" s="51">
        <f t="shared" ref="AS4:AS32" si="11">AQ4-AR4</f>
        <v>163</v>
      </c>
      <c r="AU4" s="35">
        <v>848</v>
      </c>
      <c r="AV4" s="35">
        <v>743</v>
      </c>
      <c r="AW4" s="51">
        <f t="shared" ref="AW4:AW32" si="12">AU4-AV4</f>
        <v>105</v>
      </c>
      <c r="AY4" s="35">
        <v>687</v>
      </c>
      <c r="AZ4" s="35">
        <v>569</v>
      </c>
      <c r="BA4" s="39">
        <f t="shared" ref="BA4:BA32" si="13">AY4-AZ4</f>
        <v>118</v>
      </c>
    </row>
    <row r="5" spans="1:53" x14ac:dyDescent="0.3">
      <c r="A5" s="18" t="s">
        <v>15</v>
      </c>
      <c r="B5" s="35">
        <f t="shared" si="0"/>
        <v>33664</v>
      </c>
      <c r="C5">
        <f t="shared" si="2"/>
        <v>55513</v>
      </c>
      <c r="D5" s="36">
        <f>B5-C5</f>
        <v>-21849</v>
      </c>
      <c r="E5" s="37">
        <f t="shared" si="3"/>
        <v>-0.39358348494947132</v>
      </c>
      <c r="G5" s="35">
        <v>4693</v>
      </c>
      <c r="H5" s="35">
        <v>4486</v>
      </c>
      <c r="I5" s="51">
        <f t="shared" ref="I5:I33" si="14">G5-H5</f>
        <v>207</v>
      </c>
      <c r="K5" s="35">
        <v>4657</v>
      </c>
      <c r="L5" s="35">
        <v>5081</v>
      </c>
      <c r="M5" s="51">
        <f t="shared" si="4"/>
        <v>-424</v>
      </c>
      <c r="O5" s="35">
        <v>3314</v>
      </c>
      <c r="P5" s="35">
        <v>4817</v>
      </c>
      <c r="Q5" s="51">
        <f t="shared" si="5"/>
        <v>-1503</v>
      </c>
      <c r="S5" s="35">
        <v>432</v>
      </c>
      <c r="T5" s="35">
        <v>4712</v>
      </c>
      <c r="U5" s="51">
        <f t="shared" si="6"/>
        <v>-4280</v>
      </c>
      <c r="W5" s="35">
        <v>319</v>
      </c>
      <c r="X5" s="35">
        <v>4251</v>
      </c>
      <c r="Y5" s="51">
        <f t="shared" si="7"/>
        <v>-3932</v>
      </c>
      <c r="AA5" s="35">
        <v>1906</v>
      </c>
      <c r="AB5" s="35">
        <v>5531</v>
      </c>
      <c r="AC5" s="51">
        <f t="shared" si="1"/>
        <v>-3625</v>
      </c>
      <c r="AE5" s="35">
        <v>3197</v>
      </c>
      <c r="AF5" s="35">
        <v>5683</v>
      </c>
      <c r="AG5" s="51">
        <f t="shared" si="8"/>
        <v>-2486</v>
      </c>
      <c r="AI5" s="35">
        <v>3699</v>
      </c>
      <c r="AJ5" s="35">
        <v>5138</v>
      </c>
      <c r="AK5" s="39">
        <f t="shared" si="9"/>
        <v>-1439</v>
      </c>
      <c r="AM5" s="35">
        <v>3428</v>
      </c>
      <c r="AN5" s="35">
        <v>4146</v>
      </c>
      <c r="AO5" s="51">
        <f t="shared" si="10"/>
        <v>-718</v>
      </c>
      <c r="AQ5" s="35">
        <v>2692</v>
      </c>
      <c r="AR5" s="35">
        <v>4128</v>
      </c>
      <c r="AS5" s="51">
        <f t="shared" si="11"/>
        <v>-1436</v>
      </c>
      <c r="AU5" s="35">
        <v>2558</v>
      </c>
      <c r="AV5" s="35">
        <v>3910</v>
      </c>
      <c r="AW5" s="51">
        <f t="shared" si="12"/>
        <v>-1352</v>
      </c>
      <c r="AY5" s="35">
        <v>2769</v>
      </c>
      <c r="AZ5" s="35">
        <v>3630</v>
      </c>
      <c r="BA5" s="39">
        <f t="shared" si="13"/>
        <v>-861</v>
      </c>
    </row>
    <row r="6" spans="1:53" x14ac:dyDescent="0.3">
      <c r="A6" s="18" t="s">
        <v>16</v>
      </c>
      <c r="B6" s="35">
        <f>G6+K6+O6+S6+W6+AA6+AE6+AI6+AM6+AQ6+AU6+AY6</f>
        <v>7999</v>
      </c>
      <c r="C6">
        <f t="shared" si="2"/>
        <v>15040</v>
      </c>
      <c r="D6" s="36">
        <f t="shared" ref="D6:D33" si="15">B6-C6</f>
        <v>-7041</v>
      </c>
      <c r="E6" s="37">
        <f t="shared" si="3"/>
        <v>-0.46815159574468085</v>
      </c>
      <c r="G6" s="35">
        <v>1395</v>
      </c>
      <c r="H6" s="35">
        <v>1682</v>
      </c>
      <c r="I6" s="51">
        <f t="shared" si="14"/>
        <v>-287</v>
      </c>
      <c r="K6" s="35">
        <v>1218</v>
      </c>
      <c r="L6" s="35">
        <v>1340</v>
      </c>
      <c r="M6" s="51">
        <f t="shared" si="4"/>
        <v>-122</v>
      </c>
      <c r="O6" s="35">
        <v>840</v>
      </c>
      <c r="P6" s="35">
        <v>1608</v>
      </c>
      <c r="Q6" s="51">
        <f t="shared" si="5"/>
        <v>-768</v>
      </c>
      <c r="S6" s="35">
        <v>159</v>
      </c>
      <c r="T6" s="35">
        <v>1217</v>
      </c>
      <c r="U6" s="51">
        <f t="shared" si="6"/>
        <v>-1058</v>
      </c>
      <c r="W6" s="35">
        <v>254</v>
      </c>
      <c r="X6" s="35">
        <v>1208</v>
      </c>
      <c r="Y6" s="51">
        <f t="shared" si="7"/>
        <v>-954</v>
      </c>
      <c r="AA6" s="35">
        <v>636</v>
      </c>
      <c r="AB6" s="35">
        <v>1202</v>
      </c>
      <c r="AC6" s="51">
        <f t="shared" si="1"/>
        <v>-566</v>
      </c>
      <c r="AE6" s="35">
        <v>518</v>
      </c>
      <c r="AF6" s="35">
        <v>1420</v>
      </c>
      <c r="AG6" s="51">
        <f t="shared" si="8"/>
        <v>-902</v>
      </c>
      <c r="AI6" s="35">
        <v>605</v>
      </c>
      <c r="AJ6" s="35">
        <v>1445</v>
      </c>
      <c r="AK6" s="39">
        <f t="shared" si="9"/>
        <v>-840</v>
      </c>
      <c r="AM6" s="35">
        <v>561</v>
      </c>
      <c r="AN6" s="35">
        <v>1112</v>
      </c>
      <c r="AO6" s="51">
        <f t="shared" si="10"/>
        <v>-551</v>
      </c>
      <c r="AQ6" s="35">
        <v>564</v>
      </c>
      <c r="AR6" s="35">
        <v>1021</v>
      </c>
      <c r="AS6" s="51">
        <f t="shared" si="11"/>
        <v>-457</v>
      </c>
      <c r="AU6" s="35">
        <v>501</v>
      </c>
      <c r="AV6" s="35">
        <v>904</v>
      </c>
      <c r="AW6" s="51">
        <f t="shared" si="12"/>
        <v>-403</v>
      </c>
      <c r="AY6" s="35">
        <v>748</v>
      </c>
      <c r="AZ6" s="35">
        <v>881</v>
      </c>
      <c r="BA6" s="39">
        <f t="shared" si="13"/>
        <v>-133</v>
      </c>
    </row>
    <row r="7" spans="1:53" x14ac:dyDescent="0.3">
      <c r="A7" s="18" t="s">
        <v>17</v>
      </c>
      <c r="B7" s="35">
        <f t="shared" si="0"/>
        <v>4664</v>
      </c>
      <c r="C7">
        <f t="shared" si="2"/>
        <v>8125</v>
      </c>
      <c r="D7" s="36">
        <f t="shared" si="15"/>
        <v>-3461</v>
      </c>
      <c r="E7" s="37">
        <f t="shared" si="3"/>
        <v>-0.42596923076923077</v>
      </c>
      <c r="G7" s="35">
        <v>685</v>
      </c>
      <c r="H7" s="35">
        <v>601</v>
      </c>
      <c r="I7" s="51">
        <f t="shared" si="14"/>
        <v>84</v>
      </c>
      <c r="K7" s="35">
        <v>695</v>
      </c>
      <c r="L7" s="35">
        <v>769</v>
      </c>
      <c r="M7" s="51">
        <f t="shared" si="4"/>
        <v>-74</v>
      </c>
      <c r="O7" s="35">
        <v>345</v>
      </c>
      <c r="P7" s="35">
        <v>626</v>
      </c>
      <c r="Q7" s="51">
        <f t="shared" si="5"/>
        <v>-281</v>
      </c>
      <c r="S7" s="35">
        <v>26</v>
      </c>
      <c r="T7" s="35">
        <v>922</v>
      </c>
      <c r="U7" s="51">
        <f t="shared" si="6"/>
        <v>-896</v>
      </c>
      <c r="W7" s="35">
        <v>98</v>
      </c>
      <c r="X7" s="35">
        <v>892</v>
      </c>
      <c r="Y7" s="51">
        <f t="shared" si="7"/>
        <v>-794</v>
      </c>
      <c r="AA7" s="35">
        <v>367</v>
      </c>
      <c r="AB7" s="35">
        <v>661</v>
      </c>
      <c r="AC7" s="51">
        <f t="shared" si="1"/>
        <v>-294</v>
      </c>
      <c r="AE7" s="35">
        <v>551</v>
      </c>
      <c r="AF7" s="35">
        <v>852</v>
      </c>
      <c r="AG7" s="51">
        <f t="shared" si="8"/>
        <v>-301</v>
      </c>
      <c r="AI7" s="35">
        <v>533</v>
      </c>
      <c r="AJ7" s="35">
        <v>560</v>
      </c>
      <c r="AK7" s="39">
        <f t="shared" si="9"/>
        <v>-27</v>
      </c>
      <c r="AM7" s="35">
        <v>469</v>
      </c>
      <c r="AN7" s="35">
        <v>614</v>
      </c>
      <c r="AO7" s="51">
        <f t="shared" si="10"/>
        <v>-145</v>
      </c>
      <c r="AQ7" s="35">
        <v>345</v>
      </c>
      <c r="AR7" s="35">
        <v>656</v>
      </c>
      <c r="AS7" s="51">
        <f t="shared" si="11"/>
        <v>-311</v>
      </c>
      <c r="AU7" s="35">
        <v>291</v>
      </c>
      <c r="AV7" s="35">
        <v>524</v>
      </c>
      <c r="AW7" s="51">
        <f t="shared" si="12"/>
        <v>-233</v>
      </c>
      <c r="AY7" s="35">
        <v>259</v>
      </c>
      <c r="AZ7" s="35">
        <v>448</v>
      </c>
      <c r="BA7" s="39">
        <f t="shared" si="13"/>
        <v>-189</v>
      </c>
    </row>
    <row r="8" spans="1:53" x14ac:dyDescent="0.3">
      <c r="A8" s="18" t="s">
        <v>18</v>
      </c>
      <c r="B8" s="35">
        <f t="shared" si="0"/>
        <v>33885</v>
      </c>
      <c r="C8">
        <f t="shared" si="2"/>
        <v>46688</v>
      </c>
      <c r="D8" s="36">
        <f t="shared" si="15"/>
        <v>-12803</v>
      </c>
      <c r="E8" s="37">
        <f t="shared" si="3"/>
        <v>-0.27422464016449621</v>
      </c>
      <c r="G8" s="35">
        <v>4042</v>
      </c>
      <c r="H8" s="35">
        <v>3896</v>
      </c>
      <c r="I8" s="51">
        <f t="shared" si="14"/>
        <v>146</v>
      </c>
      <c r="K8" s="35">
        <v>3629</v>
      </c>
      <c r="L8" s="35">
        <v>3555</v>
      </c>
      <c r="M8" s="51">
        <f t="shared" si="4"/>
        <v>74</v>
      </c>
      <c r="O8" s="35">
        <v>2530</v>
      </c>
      <c r="P8" s="35">
        <v>3737</v>
      </c>
      <c r="Q8" s="51">
        <f t="shared" si="5"/>
        <v>-1207</v>
      </c>
      <c r="S8" s="35">
        <v>422</v>
      </c>
      <c r="T8" s="35">
        <v>3656</v>
      </c>
      <c r="U8" s="51">
        <f t="shared" si="6"/>
        <v>-3234</v>
      </c>
      <c r="W8" s="35">
        <v>1005</v>
      </c>
      <c r="X8" s="35">
        <v>3770</v>
      </c>
      <c r="Y8" s="51">
        <f t="shared" si="7"/>
        <v>-2765</v>
      </c>
      <c r="AA8" s="35">
        <v>3031</v>
      </c>
      <c r="AB8" s="35">
        <v>4003</v>
      </c>
      <c r="AC8" s="51">
        <f t="shared" si="1"/>
        <v>-972</v>
      </c>
      <c r="AE8" s="35">
        <v>3574</v>
      </c>
      <c r="AF8" s="35">
        <v>4667</v>
      </c>
      <c r="AG8" s="51">
        <f t="shared" si="8"/>
        <v>-1093</v>
      </c>
      <c r="AI8" s="35">
        <v>3193</v>
      </c>
      <c r="AJ8" s="35">
        <v>4299</v>
      </c>
      <c r="AK8" s="39">
        <f t="shared" si="9"/>
        <v>-1106</v>
      </c>
      <c r="AM8" s="35">
        <v>3343</v>
      </c>
      <c r="AN8" s="35">
        <v>3922</v>
      </c>
      <c r="AO8" s="51">
        <f t="shared" si="10"/>
        <v>-579</v>
      </c>
      <c r="AQ8" s="35">
        <v>3201</v>
      </c>
      <c r="AR8" s="35">
        <v>4077</v>
      </c>
      <c r="AS8" s="51">
        <f t="shared" si="11"/>
        <v>-876</v>
      </c>
      <c r="AU8" s="35">
        <v>2948</v>
      </c>
      <c r="AV8" s="35">
        <v>3596</v>
      </c>
      <c r="AW8" s="51">
        <f t="shared" si="12"/>
        <v>-648</v>
      </c>
      <c r="AY8" s="35">
        <v>2967</v>
      </c>
      <c r="AZ8" s="35">
        <v>3510</v>
      </c>
      <c r="BA8" s="39">
        <f t="shared" si="13"/>
        <v>-543</v>
      </c>
    </row>
    <row r="9" spans="1:53" x14ac:dyDescent="0.3">
      <c r="A9" s="18" t="s">
        <v>19</v>
      </c>
      <c r="B9" s="35">
        <f t="shared" si="0"/>
        <v>8113</v>
      </c>
      <c r="C9">
        <f t="shared" si="2"/>
        <v>12370</v>
      </c>
      <c r="D9" s="36">
        <f t="shared" si="15"/>
        <v>-4257</v>
      </c>
      <c r="E9" s="37">
        <f t="shared" si="3"/>
        <v>-0.34413904607922391</v>
      </c>
      <c r="G9" s="35">
        <v>955</v>
      </c>
      <c r="H9" s="35">
        <v>1072</v>
      </c>
      <c r="I9" s="51">
        <f t="shared" si="14"/>
        <v>-117</v>
      </c>
      <c r="K9" s="35">
        <v>1132</v>
      </c>
      <c r="L9" s="35">
        <v>949</v>
      </c>
      <c r="M9" s="51">
        <f t="shared" si="4"/>
        <v>183</v>
      </c>
      <c r="O9" s="35">
        <v>542</v>
      </c>
      <c r="P9" s="35">
        <v>992</v>
      </c>
      <c r="Q9" s="51">
        <f t="shared" si="5"/>
        <v>-450</v>
      </c>
      <c r="S9" s="35">
        <v>31</v>
      </c>
      <c r="T9" s="35">
        <v>998</v>
      </c>
      <c r="U9" s="51">
        <f t="shared" si="6"/>
        <v>-967</v>
      </c>
      <c r="W9" s="35">
        <v>120</v>
      </c>
      <c r="X9" s="35">
        <v>1177</v>
      </c>
      <c r="Y9" s="51">
        <f t="shared" si="7"/>
        <v>-1057</v>
      </c>
      <c r="AA9" s="35">
        <v>733</v>
      </c>
      <c r="AB9" s="35">
        <v>1319</v>
      </c>
      <c r="AC9" s="51">
        <f t="shared" si="1"/>
        <v>-586</v>
      </c>
      <c r="AE9" s="35">
        <v>1114</v>
      </c>
      <c r="AF9" s="35">
        <v>1418</v>
      </c>
      <c r="AG9" s="51">
        <f t="shared" si="8"/>
        <v>-304</v>
      </c>
      <c r="AI9" s="35">
        <v>735</v>
      </c>
      <c r="AJ9" s="35">
        <v>1070</v>
      </c>
      <c r="AK9" s="39">
        <f t="shared" si="9"/>
        <v>-335</v>
      </c>
      <c r="AM9" s="35">
        <v>640</v>
      </c>
      <c r="AN9" s="35">
        <v>904</v>
      </c>
      <c r="AO9" s="51">
        <f t="shared" si="10"/>
        <v>-264</v>
      </c>
      <c r="AQ9" s="35">
        <v>787</v>
      </c>
      <c r="AR9" s="35">
        <v>942</v>
      </c>
      <c r="AS9" s="51">
        <f t="shared" si="11"/>
        <v>-155</v>
      </c>
      <c r="AU9" s="35">
        <v>750</v>
      </c>
      <c r="AV9" s="35">
        <v>838</v>
      </c>
      <c r="AW9" s="51">
        <f t="shared" si="12"/>
        <v>-88</v>
      </c>
      <c r="AY9" s="35">
        <v>574</v>
      </c>
      <c r="AZ9" s="35">
        <v>691</v>
      </c>
      <c r="BA9" s="39">
        <f t="shared" si="13"/>
        <v>-117</v>
      </c>
    </row>
    <row r="10" spans="1:53" x14ac:dyDescent="0.3">
      <c r="A10" s="18" t="s">
        <v>20</v>
      </c>
      <c r="B10" s="35">
        <f t="shared" si="0"/>
        <v>15096</v>
      </c>
      <c r="C10">
        <f t="shared" si="2"/>
        <v>17034</v>
      </c>
      <c r="D10" s="36">
        <f t="shared" si="15"/>
        <v>-1938</v>
      </c>
      <c r="E10" s="37">
        <f t="shared" si="3"/>
        <v>-0.11377245508982035</v>
      </c>
      <c r="G10" s="35">
        <v>1502</v>
      </c>
      <c r="H10" s="35">
        <v>1532</v>
      </c>
      <c r="I10" s="51">
        <f t="shared" si="14"/>
        <v>-30</v>
      </c>
      <c r="K10" s="35">
        <v>1480</v>
      </c>
      <c r="L10" s="35">
        <v>1432</v>
      </c>
      <c r="M10" s="51">
        <f t="shared" si="4"/>
        <v>48</v>
      </c>
      <c r="O10" s="35">
        <v>1256</v>
      </c>
      <c r="P10" s="35">
        <v>1480</v>
      </c>
      <c r="Q10" s="51">
        <f t="shared" si="5"/>
        <v>-224</v>
      </c>
      <c r="S10" s="35">
        <v>225</v>
      </c>
      <c r="T10" s="35">
        <v>1654</v>
      </c>
      <c r="U10" s="51">
        <f t="shared" si="6"/>
        <v>-1429</v>
      </c>
      <c r="W10" s="35">
        <v>904</v>
      </c>
      <c r="X10" s="35">
        <v>1345</v>
      </c>
      <c r="Y10" s="51">
        <f t="shared" si="7"/>
        <v>-441</v>
      </c>
      <c r="AA10" s="35">
        <v>1310</v>
      </c>
      <c r="AB10" s="35">
        <v>1464</v>
      </c>
      <c r="AC10" s="51">
        <f t="shared" si="1"/>
        <v>-154</v>
      </c>
      <c r="AE10" s="35">
        <v>1618</v>
      </c>
      <c r="AF10" s="35">
        <v>1702</v>
      </c>
      <c r="AG10" s="51">
        <f t="shared" si="8"/>
        <v>-84</v>
      </c>
      <c r="AI10" s="35">
        <v>1387</v>
      </c>
      <c r="AJ10" s="35">
        <v>1352</v>
      </c>
      <c r="AK10" s="39">
        <f t="shared" si="9"/>
        <v>35</v>
      </c>
      <c r="AM10" s="35">
        <v>1464</v>
      </c>
      <c r="AN10" s="35">
        <v>1311</v>
      </c>
      <c r="AO10" s="51">
        <f t="shared" si="10"/>
        <v>153</v>
      </c>
      <c r="AQ10" s="35">
        <v>1443</v>
      </c>
      <c r="AR10" s="35">
        <v>1535</v>
      </c>
      <c r="AS10" s="51">
        <f t="shared" si="11"/>
        <v>-92</v>
      </c>
      <c r="AU10" s="35">
        <v>1323</v>
      </c>
      <c r="AV10" s="35">
        <v>1080</v>
      </c>
      <c r="AW10" s="51">
        <f t="shared" si="12"/>
        <v>243</v>
      </c>
      <c r="AY10" s="35">
        <v>1184</v>
      </c>
      <c r="AZ10" s="35">
        <v>1147</v>
      </c>
      <c r="BA10" s="39">
        <f t="shared" si="13"/>
        <v>37</v>
      </c>
    </row>
    <row r="11" spans="1:53" x14ac:dyDescent="0.3">
      <c r="A11" s="18" t="s">
        <v>21</v>
      </c>
      <c r="B11" s="35">
        <f t="shared" si="0"/>
        <v>17769</v>
      </c>
      <c r="C11">
        <f t="shared" si="2"/>
        <v>24108</v>
      </c>
      <c r="D11" s="36">
        <f t="shared" si="15"/>
        <v>-6339</v>
      </c>
      <c r="E11" s="37">
        <f t="shared" si="3"/>
        <v>-0.26294176207068193</v>
      </c>
      <c r="G11" s="35">
        <v>1749</v>
      </c>
      <c r="H11" s="35">
        <v>1598</v>
      </c>
      <c r="I11" s="51">
        <f t="shared" si="14"/>
        <v>151</v>
      </c>
      <c r="K11" s="35">
        <v>1898</v>
      </c>
      <c r="L11" s="35">
        <v>1636</v>
      </c>
      <c r="M11" s="51">
        <f t="shared" si="4"/>
        <v>262</v>
      </c>
      <c r="O11" s="35">
        <v>1247</v>
      </c>
      <c r="P11" s="35">
        <v>1928</v>
      </c>
      <c r="Q11" s="51">
        <f t="shared" si="5"/>
        <v>-681</v>
      </c>
      <c r="S11" s="35">
        <v>198</v>
      </c>
      <c r="T11" s="35">
        <v>1984</v>
      </c>
      <c r="U11" s="51">
        <f t="shared" si="6"/>
        <v>-1786</v>
      </c>
      <c r="W11" s="35">
        <v>548</v>
      </c>
      <c r="X11" s="35">
        <v>2021</v>
      </c>
      <c r="Y11" s="51">
        <f t="shared" si="7"/>
        <v>-1473</v>
      </c>
      <c r="AA11" s="35">
        <v>1721</v>
      </c>
      <c r="AB11" s="35">
        <v>2083</v>
      </c>
      <c r="AC11" s="51">
        <f t="shared" si="1"/>
        <v>-362</v>
      </c>
      <c r="AE11" s="35">
        <v>2058</v>
      </c>
      <c r="AF11" s="35">
        <v>2492</v>
      </c>
      <c r="AG11" s="51">
        <f t="shared" si="8"/>
        <v>-434</v>
      </c>
      <c r="AI11" s="35">
        <v>1593</v>
      </c>
      <c r="AJ11" s="35">
        <v>1980</v>
      </c>
      <c r="AK11" s="39">
        <f t="shared" si="9"/>
        <v>-387</v>
      </c>
      <c r="AM11" s="35">
        <v>1568</v>
      </c>
      <c r="AN11" s="35">
        <v>2005</v>
      </c>
      <c r="AO11" s="51">
        <f t="shared" si="10"/>
        <v>-437</v>
      </c>
      <c r="AQ11" s="35">
        <v>1718</v>
      </c>
      <c r="AR11" s="35">
        <v>2189</v>
      </c>
      <c r="AS11" s="51">
        <f t="shared" si="11"/>
        <v>-471</v>
      </c>
      <c r="AU11" s="35">
        <v>1725</v>
      </c>
      <c r="AV11" s="35">
        <v>2248</v>
      </c>
      <c r="AW11" s="51">
        <f t="shared" si="12"/>
        <v>-523</v>
      </c>
      <c r="AY11" s="35">
        <v>1746</v>
      </c>
      <c r="AZ11" s="35">
        <v>1944</v>
      </c>
      <c r="BA11" s="39">
        <f t="shared" si="13"/>
        <v>-198</v>
      </c>
    </row>
    <row r="12" spans="1:53" x14ac:dyDescent="0.3">
      <c r="A12" s="18" t="s">
        <v>22</v>
      </c>
      <c r="B12" s="35">
        <f t="shared" si="0"/>
        <v>161251</v>
      </c>
      <c r="C12">
        <f t="shared" si="2"/>
        <v>351526</v>
      </c>
      <c r="D12" s="36">
        <f t="shared" si="15"/>
        <v>-190275</v>
      </c>
      <c r="E12" s="37">
        <f t="shared" si="3"/>
        <v>-0.54128286385644309</v>
      </c>
      <c r="G12" s="35">
        <v>26315</v>
      </c>
      <c r="H12" s="35">
        <v>28647</v>
      </c>
      <c r="I12" s="51">
        <f t="shared" si="14"/>
        <v>-2332</v>
      </c>
      <c r="K12" s="35">
        <v>25975</v>
      </c>
      <c r="L12" s="35">
        <v>27204</v>
      </c>
      <c r="M12" s="51">
        <f t="shared" si="4"/>
        <v>-1229</v>
      </c>
      <c r="O12" s="35">
        <v>14940</v>
      </c>
      <c r="P12" s="35">
        <v>30623</v>
      </c>
      <c r="Q12" s="51">
        <f t="shared" si="5"/>
        <v>-15683</v>
      </c>
      <c r="S12" s="35">
        <v>2243</v>
      </c>
      <c r="T12" s="35">
        <v>30335</v>
      </c>
      <c r="U12" s="51">
        <f t="shared" si="6"/>
        <v>-28092</v>
      </c>
      <c r="W12" s="35">
        <v>6374</v>
      </c>
      <c r="X12" s="35">
        <v>27389</v>
      </c>
      <c r="Y12" s="51">
        <f t="shared" si="7"/>
        <v>-21015</v>
      </c>
      <c r="AA12" s="35">
        <v>12286</v>
      </c>
      <c r="AB12" s="35">
        <v>31786</v>
      </c>
      <c r="AC12" s="51">
        <f t="shared" si="1"/>
        <v>-19500</v>
      </c>
      <c r="AE12" s="35">
        <v>12305</v>
      </c>
      <c r="AF12" s="35">
        <v>36616</v>
      </c>
      <c r="AG12" s="51">
        <f t="shared" si="8"/>
        <v>-24311</v>
      </c>
      <c r="AI12" s="35">
        <v>11807</v>
      </c>
      <c r="AJ12" s="35">
        <v>31844</v>
      </c>
      <c r="AK12" s="39">
        <f t="shared" si="9"/>
        <v>-20037</v>
      </c>
      <c r="AM12" s="35">
        <v>11989</v>
      </c>
      <c r="AN12" s="35">
        <v>28076</v>
      </c>
      <c r="AO12" s="51">
        <f t="shared" si="10"/>
        <v>-16087</v>
      </c>
      <c r="AQ12" s="35">
        <v>13032</v>
      </c>
      <c r="AR12" s="35">
        <v>29725</v>
      </c>
      <c r="AS12" s="51">
        <f t="shared" si="11"/>
        <v>-16693</v>
      </c>
      <c r="AU12" s="35">
        <v>11927</v>
      </c>
      <c r="AV12" s="35">
        <v>25558</v>
      </c>
      <c r="AW12" s="51">
        <f t="shared" si="12"/>
        <v>-13631</v>
      </c>
      <c r="AY12" s="35">
        <v>12058</v>
      </c>
      <c r="AZ12" s="35">
        <v>23723</v>
      </c>
      <c r="BA12" s="39">
        <f t="shared" si="13"/>
        <v>-11665</v>
      </c>
    </row>
    <row r="13" spans="1:53" x14ac:dyDescent="0.3">
      <c r="A13" s="18" t="s">
        <v>23</v>
      </c>
      <c r="B13" s="35">
        <f t="shared" si="0"/>
        <v>17431</v>
      </c>
      <c r="C13">
        <f t="shared" si="2"/>
        <v>32278</v>
      </c>
      <c r="D13" s="36">
        <f t="shared" si="15"/>
        <v>-14847</v>
      </c>
      <c r="E13" s="37">
        <f t="shared" si="3"/>
        <v>-0.45997273684862755</v>
      </c>
      <c r="G13" s="35">
        <v>2889</v>
      </c>
      <c r="H13" s="35">
        <v>3158</v>
      </c>
      <c r="I13" s="51">
        <f t="shared" si="14"/>
        <v>-269</v>
      </c>
      <c r="K13" s="35">
        <v>2408</v>
      </c>
      <c r="L13" s="35">
        <v>2563</v>
      </c>
      <c r="M13" s="51">
        <f t="shared" si="4"/>
        <v>-155</v>
      </c>
      <c r="O13" s="35">
        <v>1664</v>
      </c>
      <c r="P13" s="35">
        <v>2858</v>
      </c>
      <c r="Q13" s="51">
        <f t="shared" si="5"/>
        <v>-1194</v>
      </c>
      <c r="S13" s="35">
        <v>186</v>
      </c>
      <c r="T13" s="35">
        <v>2475</v>
      </c>
      <c r="U13" s="51">
        <f t="shared" si="6"/>
        <v>-2289</v>
      </c>
      <c r="W13" s="35">
        <v>356</v>
      </c>
      <c r="X13" s="35">
        <v>2778</v>
      </c>
      <c r="Y13" s="51">
        <f t="shared" si="7"/>
        <v>-2422</v>
      </c>
      <c r="AA13" s="35">
        <v>856</v>
      </c>
      <c r="AB13" s="35">
        <v>2655</v>
      </c>
      <c r="AC13" s="51">
        <f t="shared" si="1"/>
        <v>-1799</v>
      </c>
      <c r="AE13" s="35">
        <v>1359</v>
      </c>
      <c r="AF13" s="35">
        <v>3089</v>
      </c>
      <c r="AG13" s="51">
        <f t="shared" si="8"/>
        <v>-1730</v>
      </c>
      <c r="AI13" s="35">
        <v>1559</v>
      </c>
      <c r="AJ13" s="35">
        <v>3011</v>
      </c>
      <c r="AK13" s="39">
        <f t="shared" si="9"/>
        <v>-1452</v>
      </c>
      <c r="AM13" s="35">
        <v>1659</v>
      </c>
      <c r="AN13" s="35">
        <v>2447</v>
      </c>
      <c r="AO13" s="51">
        <f t="shared" si="10"/>
        <v>-788</v>
      </c>
      <c r="AQ13" s="35">
        <v>1692</v>
      </c>
      <c r="AR13" s="35">
        <v>2703</v>
      </c>
      <c r="AS13" s="51">
        <f t="shared" si="11"/>
        <v>-1011</v>
      </c>
      <c r="AU13" s="35">
        <v>1405</v>
      </c>
      <c r="AV13" s="35">
        <v>2350</v>
      </c>
      <c r="AW13" s="51">
        <f t="shared" si="12"/>
        <v>-945</v>
      </c>
      <c r="AY13" s="35">
        <v>1398</v>
      </c>
      <c r="AZ13" s="35">
        <v>2191</v>
      </c>
      <c r="BA13" s="39">
        <f t="shared" si="13"/>
        <v>-793</v>
      </c>
    </row>
    <row r="14" spans="1:53" x14ac:dyDescent="0.3">
      <c r="A14" s="18" t="s">
        <v>24</v>
      </c>
      <c r="B14" s="35">
        <f t="shared" si="0"/>
        <v>441875</v>
      </c>
      <c r="C14">
        <f t="shared" si="2"/>
        <v>780634</v>
      </c>
      <c r="D14" s="36">
        <f t="shared" si="15"/>
        <v>-338759</v>
      </c>
      <c r="E14" s="37">
        <f t="shared" si="3"/>
        <v>-0.43395368380060312</v>
      </c>
      <c r="G14" s="35">
        <v>63093</v>
      </c>
      <c r="H14" s="35">
        <v>64194</v>
      </c>
      <c r="I14" s="51">
        <f t="shared" si="14"/>
        <v>-1101</v>
      </c>
      <c r="K14" s="35">
        <v>59252</v>
      </c>
      <c r="L14" s="35">
        <v>58473</v>
      </c>
      <c r="M14" s="51">
        <f t="shared" si="4"/>
        <v>779</v>
      </c>
      <c r="O14" s="35">
        <v>34887</v>
      </c>
      <c r="P14" s="35">
        <v>73248</v>
      </c>
      <c r="Q14" s="51">
        <f t="shared" si="5"/>
        <v>-38361</v>
      </c>
      <c r="S14" s="35">
        <v>4477</v>
      </c>
      <c r="T14" s="35">
        <v>63407</v>
      </c>
      <c r="U14" s="51">
        <f t="shared" si="6"/>
        <v>-58930</v>
      </c>
      <c r="W14" s="35">
        <v>16164</v>
      </c>
      <c r="X14" s="35">
        <v>60079</v>
      </c>
      <c r="Y14" s="51">
        <f t="shared" si="7"/>
        <v>-43915</v>
      </c>
      <c r="AA14" s="35">
        <v>36270</v>
      </c>
      <c r="AB14" s="35">
        <v>74543</v>
      </c>
      <c r="AC14" s="51">
        <f t="shared" si="1"/>
        <v>-38273</v>
      </c>
      <c r="AE14" s="35">
        <v>44482</v>
      </c>
      <c r="AF14" s="35">
        <v>76925</v>
      </c>
      <c r="AG14" s="51">
        <f t="shared" si="8"/>
        <v>-32443</v>
      </c>
      <c r="AI14" s="35">
        <v>46755</v>
      </c>
      <c r="AJ14" s="35">
        <v>68735</v>
      </c>
      <c r="AK14" s="39">
        <f t="shared" si="9"/>
        <v>-21980</v>
      </c>
      <c r="AM14" s="35">
        <v>44684</v>
      </c>
      <c r="AN14" s="35">
        <v>61480</v>
      </c>
      <c r="AO14" s="51">
        <f t="shared" si="10"/>
        <v>-16796</v>
      </c>
      <c r="AQ14" s="35">
        <v>33583</v>
      </c>
      <c r="AR14" s="35">
        <v>65345</v>
      </c>
      <c r="AS14" s="51">
        <f t="shared" si="11"/>
        <v>-31762</v>
      </c>
      <c r="AU14" s="35">
        <v>28081</v>
      </c>
      <c r="AV14" s="35">
        <v>60279</v>
      </c>
      <c r="AW14" s="51">
        <f t="shared" si="12"/>
        <v>-32198</v>
      </c>
      <c r="AY14" s="35">
        <v>30147</v>
      </c>
      <c r="AZ14" s="35">
        <v>53926</v>
      </c>
      <c r="BA14" s="39">
        <f t="shared" si="13"/>
        <v>-23779</v>
      </c>
    </row>
    <row r="15" spans="1:53" x14ac:dyDescent="0.3">
      <c r="A15" s="18" t="s">
        <v>25</v>
      </c>
      <c r="B15" s="35">
        <f t="shared" si="0"/>
        <v>3668</v>
      </c>
      <c r="C15">
        <f t="shared" si="2"/>
        <v>5465</v>
      </c>
      <c r="D15" s="36">
        <f t="shared" si="15"/>
        <v>-1797</v>
      </c>
      <c r="E15" s="37">
        <f t="shared" si="3"/>
        <v>-0.32881976212259834</v>
      </c>
      <c r="G15" s="35">
        <v>601</v>
      </c>
      <c r="H15" s="35">
        <v>473</v>
      </c>
      <c r="I15" s="51">
        <f t="shared" si="14"/>
        <v>128</v>
      </c>
      <c r="K15" s="35">
        <v>475</v>
      </c>
      <c r="L15" s="35">
        <v>386</v>
      </c>
      <c r="M15" s="51">
        <f t="shared" si="4"/>
        <v>89</v>
      </c>
      <c r="O15" s="35">
        <v>228</v>
      </c>
      <c r="P15" s="35">
        <v>597</v>
      </c>
      <c r="Q15" s="51">
        <f t="shared" si="5"/>
        <v>-369</v>
      </c>
      <c r="S15" s="35">
        <v>0</v>
      </c>
      <c r="T15" s="35">
        <v>437</v>
      </c>
      <c r="U15" s="51">
        <f t="shared" si="6"/>
        <v>-437</v>
      </c>
      <c r="W15" s="35">
        <v>20</v>
      </c>
      <c r="X15" s="35">
        <v>463</v>
      </c>
      <c r="Y15" s="51">
        <f t="shared" si="7"/>
        <v>-443</v>
      </c>
      <c r="AA15" s="35">
        <v>68</v>
      </c>
      <c r="AB15" s="35">
        <v>518</v>
      </c>
      <c r="AC15" s="51">
        <f t="shared" si="1"/>
        <v>-450</v>
      </c>
      <c r="AE15" s="35">
        <v>97</v>
      </c>
      <c r="AF15" s="35">
        <v>467</v>
      </c>
      <c r="AG15" s="51">
        <f t="shared" si="8"/>
        <v>-370</v>
      </c>
      <c r="AI15" s="35">
        <v>268</v>
      </c>
      <c r="AJ15" s="35">
        <v>372</v>
      </c>
      <c r="AK15" s="39">
        <f t="shared" si="9"/>
        <v>-104</v>
      </c>
      <c r="AM15" s="35">
        <v>539</v>
      </c>
      <c r="AN15" s="35">
        <v>473</v>
      </c>
      <c r="AO15" s="51">
        <f t="shared" si="10"/>
        <v>66</v>
      </c>
      <c r="AQ15" s="35">
        <v>638</v>
      </c>
      <c r="AR15" s="35">
        <v>411</v>
      </c>
      <c r="AS15" s="51">
        <f t="shared" si="11"/>
        <v>227</v>
      </c>
      <c r="AU15" s="35">
        <v>327</v>
      </c>
      <c r="AV15" s="35">
        <v>429</v>
      </c>
      <c r="AW15" s="51">
        <f t="shared" si="12"/>
        <v>-102</v>
      </c>
      <c r="AY15" s="35">
        <v>407</v>
      </c>
      <c r="AZ15" s="35">
        <v>439</v>
      </c>
      <c r="BA15" s="39">
        <f t="shared" si="13"/>
        <v>-32</v>
      </c>
    </row>
    <row r="16" spans="1:53" x14ac:dyDescent="0.3">
      <c r="A16" s="18" t="s">
        <v>26</v>
      </c>
      <c r="B16" s="35">
        <f t="shared" si="0"/>
        <v>21317</v>
      </c>
      <c r="C16">
        <f t="shared" si="2"/>
        <v>41953</v>
      </c>
      <c r="D16" s="36">
        <f t="shared" si="15"/>
        <v>-20636</v>
      </c>
      <c r="E16" s="37">
        <f t="shared" si="3"/>
        <v>-0.49188377470025979</v>
      </c>
      <c r="G16" s="35">
        <v>3164</v>
      </c>
      <c r="H16" s="35">
        <v>3053</v>
      </c>
      <c r="I16" s="51">
        <f t="shared" si="14"/>
        <v>111</v>
      </c>
      <c r="K16" s="35">
        <v>3004</v>
      </c>
      <c r="L16" s="35">
        <v>3164</v>
      </c>
      <c r="M16" s="51">
        <f t="shared" si="4"/>
        <v>-160</v>
      </c>
      <c r="O16" s="35">
        <v>1896</v>
      </c>
      <c r="P16" s="35">
        <v>3384</v>
      </c>
      <c r="Q16" s="51">
        <f t="shared" si="5"/>
        <v>-1488</v>
      </c>
      <c r="S16" s="35">
        <v>226</v>
      </c>
      <c r="T16" s="35">
        <v>3802</v>
      </c>
      <c r="U16" s="51">
        <f t="shared" si="6"/>
        <v>-3576</v>
      </c>
      <c r="W16" s="35">
        <v>486</v>
      </c>
      <c r="X16" s="35">
        <v>3497</v>
      </c>
      <c r="Y16" s="51">
        <f t="shared" si="7"/>
        <v>-3011</v>
      </c>
      <c r="AA16" s="35">
        <v>1231</v>
      </c>
      <c r="AB16" s="35">
        <v>3972</v>
      </c>
      <c r="AC16" s="51">
        <f t="shared" si="1"/>
        <v>-2741</v>
      </c>
      <c r="AE16" s="35">
        <v>1708</v>
      </c>
      <c r="AF16" s="35">
        <v>4383</v>
      </c>
      <c r="AG16" s="51">
        <f t="shared" si="8"/>
        <v>-2675</v>
      </c>
      <c r="AI16" s="35">
        <v>1648</v>
      </c>
      <c r="AJ16" s="35">
        <v>3460</v>
      </c>
      <c r="AK16" s="39">
        <f t="shared" si="9"/>
        <v>-1812</v>
      </c>
      <c r="AM16" s="35">
        <v>2077</v>
      </c>
      <c r="AN16" s="35">
        <v>3625</v>
      </c>
      <c r="AO16" s="51">
        <f t="shared" si="10"/>
        <v>-1548</v>
      </c>
      <c r="AQ16" s="35">
        <v>2254</v>
      </c>
      <c r="AR16" s="35">
        <v>3560</v>
      </c>
      <c r="AS16" s="51">
        <f t="shared" si="11"/>
        <v>-1306</v>
      </c>
      <c r="AU16" s="35">
        <v>1652</v>
      </c>
      <c r="AV16" s="35">
        <v>3037</v>
      </c>
      <c r="AW16" s="51">
        <f t="shared" si="12"/>
        <v>-1385</v>
      </c>
      <c r="AY16" s="35">
        <v>1971</v>
      </c>
      <c r="AZ16" s="35">
        <v>3016</v>
      </c>
      <c r="BA16" s="39">
        <f t="shared" si="13"/>
        <v>-1045</v>
      </c>
    </row>
    <row r="17" spans="1:53" x14ac:dyDescent="0.3">
      <c r="A17" s="18" t="s">
        <v>27</v>
      </c>
      <c r="B17" s="35">
        <f t="shared" si="0"/>
        <v>9500</v>
      </c>
      <c r="C17">
        <f t="shared" si="2"/>
        <v>19549</v>
      </c>
      <c r="D17" s="36">
        <f t="shared" si="15"/>
        <v>-10049</v>
      </c>
      <c r="E17" s="37">
        <f t="shared" si="3"/>
        <v>-0.51404163895851451</v>
      </c>
      <c r="G17" s="35">
        <v>1829</v>
      </c>
      <c r="H17" s="35">
        <v>1548</v>
      </c>
      <c r="I17" s="51">
        <f t="shared" si="14"/>
        <v>281</v>
      </c>
      <c r="K17" s="35">
        <v>1446</v>
      </c>
      <c r="L17" s="35">
        <v>1560</v>
      </c>
      <c r="M17" s="51">
        <f t="shared" si="4"/>
        <v>-114</v>
      </c>
      <c r="O17" s="35">
        <v>656</v>
      </c>
      <c r="P17" s="35">
        <v>1825</v>
      </c>
      <c r="Q17" s="51">
        <f t="shared" si="5"/>
        <v>-1169</v>
      </c>
      <c r="S17" s="35">
        <v>56</v>
      </c>
      <c r="T17" s="35">
        <v>1705</v>
      </c>
      <c r="U17" s="51">
        <f t="shared" si="6"/>
        <v>-1649</v>
      </c>
      <c r="W17" s="35">
        <v>360</v>
      </c>
      <c r="X17" s="35">
        <v>1554</v>
      </c>
      <c r="Y17" s="51">
        <f t="shared" si="7"/>
        <v>-1194</v>
      </c>
      <c r="AA17" s="35">
        <v>406</v>
      </c>
      <c r="AB17" s="35">
        <v>1553</v>
      </c>
      <c r="AC17" s="51">
        <f t="shared" si="1"/>
        <v>-1147</v>
      </c>
      <c r="AE17" s="35">
        <v>700</v>
      </c>
      <c r="AF17" s="35">
        <v>2157</v>
      </c>
      <c r="AG17" s="51">
        <f t="shared" si="8"/>
        <v>-1457</v>
      </c>
      <c r="AI17" s="35">
        <v>799</v>
      </c>
      <c r="AJ17" s="35">
        <v>1636</v>
      </c>
      <c r="AK17" s="39">
        <f t="shared" si="9"/>
        <v>-837</v>
      </c>
      <c r="AM17" s="35">
        <v>934</v>
      </c>
      <c r="AN17" s="35">
        <v>1614</v>
      </c>
      <c r="AO17" s="51">
        <f t="shared" si="10"/>
        <v>-680</v>
      </c>
      <c r="AQ17" s="35">
        <v>845</v>
      </c>
      <c r="AR17" s="35">
        <v>1639</v>
      </c>
      <c r="AS17" s="51">
        <f t="shared" si="11"/>
        <v>-794</v>
      </c>
      <c r="AU17" s="35">
        <v>757</v>
      </c>
      <c r="AV17" s="35">
        <v>1429</v>
      </c>
      <c r="AW17" s="51">
        <f t="shared" si="12"/>
        <v>-672</v>
      </c>
      <c r="AY17" s="35">
        <v>712</v>
      </c>
      <c r="AZ17" s="35">
        <v>1329</v>
      </c>
      <c r="BA17" s="39">
        <f t="shared" si="13"/>
        <v>-617</v>
      </c>
    </row>
    <row r="18" spans="1:53" x14ac:dyDescent="0.3">
      <c r="A18" s="18" t="s">
        <v>28</v>
      </c>
      <c r="B18" s="35">
        <f t="shared" si="0"/>
        <v>27442</v>
      </c>
      <c r="C18">
        <f t="shared" si="2"/>
        <v>48505</v>
      </c>
      <c r="D18" s="36">
        <f t="shared" si="15"/>
        <v>-21063</v>
      </c>
      <c r="E18" s="37">
        <f t="shared" si="3"/>
        <v>-0.43424389238222866</v>
      </c>
      <c r="G18" s="35">
        <v>3645</v>
      </c>
      <c r="H18" s="35">
        <v>4142</v>
      </c>
      <c r="I18" s="51">
        <f t="shared" si="14"/>
        <v>-497</v>
      </c>
      <c r="K18" s="35">
        <v>3569</v>
      </c>
      <c r="L18" s="35">
        <v>4178</v>
      </c>
      <c r="M18" s="51">
        <f t="shared" si="4"/>
        <v>-609</v>
      </c>
      <c r="O18" s="35">
        <v>2941</v>
      </c>
      <c r="P18" s="35">
        <v>3958</v>
      </c>
      <c r="Q18" s="51">
        <f t="shared" si="5"/>
        <v>-1017</v>
      </c>
      <c r="S18" s="35">
        <v>462</v>
      </c>
      <c r="T18" s="35">
        <v>3831</v>
      </c>
      <c r="U18" s="51">
        <f t="shared" si="6"/>
        <v>-3369</v>
      </c>
      <c r="W18" s="35">
        <v>1210</v>
      </c>
      <c r="X18" s="35">
        <v>4006</v>
      </c>
      <c r="Y18" s="51">
        <f t="shared" si="7"/>
        <v>-2796</v>
      </c>
      <c r="AA18" s="35">
        <v>2308</v>
      </c>
      <c r="AB18" s="35">
        <v>4368</v>
      </c>
      <c r="AC18" s="51">
        <f t="shared" si="1"/>
        <v>-2060</v>
      </c>
      <c r="AE18" s="35">
        <v>1882</v>
      </c>
      <c r="AF18" s="35">
        <v>5103</v>
      </c>
      <c r="AG18" s="51">
        <f t="shared" si="8"/>
        <v>-3221</v>
      </c>
      <c r="AI18" s="35">
        <v>1982</v>
      </c>
      <c r="AJ18" s="35">
        <v>4351</v>
      </c>
      <c r="AK18" s="39">
        <f t="shared" si="9"/>
        <v>-2369</v>
      </c>
      <c r="AM18" s="35">
        <v>1807</v>
      </c>
      <c r="AN18" s="35">
        <v>3575</v>
      </c>
      <c r="AO18" s="51">
        <f t="shared" si="10"/>
        <v>-1768</v>
      </c>
      <c r="AQ18" s="35">
        <v>2304</v>
      </c>
      <c r="AR18" s="35">
        <v>3950</v>
      </c>
      <c r="AS18" s="51">
        <f t="shared" si="11"/>
        <v>-1646</v>
      </c>
      <c r="AU18" s="35">
        <v>2760</v>
      </c>
      <c r="AV18" s="35">
        <v>3569</v>
      </c>
      <c r="AW18" s="51">
        <f t="shared" si="12"/>
        <v>-809</v>
      </c>
      <c r="AY18" s="35">
        <v>2572</v>
      </c>
      <c r="AZ18" s="35">
        <v>3474</v>
      </c>
      <c r="BA18" s="39">
        <f t="shared" si="13"/>
        <v>-902</v>
      </c>
    </row>
    <row r="19" spans="1:53" x14ac:dyDescent="0.3">
      <c r="A19" s="18" t="s">
        <v>29</v>
      </c>
      <c r="B19" s="35">
        <f t="shared" si="0"/>
        <v>264588</v>
      </c>
      <c r="C19">
        <f t="shared" si="2"/>
        <v>645677</v>
      </c>
      <c r="D19" s="36">
        <f t="shared" si="15"/>
        <v>-381089</v>
      </c>
      <c r="E19" s="37">
        <f t="shared" si="3"/>
        <v>-0.59021616071193495</v>
      </c>
      <c r="G19" s="35">
        <v>53682</v>
      </c>
      <c r="H19" s="35">
        <v>53190</v>
      </c>
      <c r="I19" s="51">
        <f t="shared" si="14"/>
        <v>492</v>
      </c>
      <c r="K19" s="35">
        <v>50211</v>
      </c>
      <c r="L19" s="35">
        <v>50527</v>
      </c>
      <c r="M19" s="51">
        <f t="shared" si="4"/>
        <v>-316</v>
      </c>
      <c r="O19" s="35">
        <v>27847</v>
      </c>
      <c r="P19" s="35">
        <v>57209</v>
      </c>
      <c r="Q19" s="51">
        <f t="shared" si="5"/>
        <v>-29362</v>
      </c>
      <c r="S19" s="35">
        <v>3074</v>
      </c>
      <c r="T19" s="35">
        <v>55726</v>
      </c>
      <c r="U19" s="51">
        <f t="shared" si="6"/>
        <v>-52652</v>
      </c>
      <c r="W19" s="35">
        <v>10600</v>
      </c>
      <c r="X19" s="35">
        <v>51729</v>
      </c>
      <c r="Y19" s="51">
        <f t="shared" si="7"/>
        <v>-41129</v>
      </c>
      <c r="AA19" s="35">
        <v>11717</v>
      </c>
      <c r="AB19" s="35">
        <v>55452</v>
      </c>
      <c r="AC19" s="51">
        <f t="shared" si="1"/>
        <v>-43735</v>
      </c>
      <c r="AE19" s="35">
        <v>16886</v>
      </c>
      <c r="AF19" s="35">
        <v>63226</v>
      </c>
      <c r="AG19" s="51">
        <f t="shared" si="8"/>
        <v>-46340</v>
      </c>
      <c r="AI19" s="35">
        <v>16926</v>
      </c>
      <c r="AJ19" s="35">
        <v>56405</v>
      </c>
      <c r="AK19" s="39">
        <f t="shared" si="9"/>
        <v>-39479</v>
      </c>
      <c r="AM19" s="35">
        <v>17574</v>
      </c>
      <c r="AN19" s="35">
        <v>49556</v>
      </c>
      <c r="AO19" s="51">
        <f t="shared" si="10"/>
        <v>-31982</v>
      </c>
      <c r="AQ19" s="35">
        <v>19728</v>
      </c>
      <c r="AR19" s="35">
        <v>53098</v>
      </c>
      <c r="AS19" s="51">
        <f t="shared" si="11"/>
        <v>-33370</v>
      </c>
      <c r="AU19" s="35">
        <v>17876</v>
      </c>
      <c r="AV19" s="35">
        <v>50674</v>
      </c>
      <c r="AW19" s="51">
        <f t="shared" si="12"/>
        <v>-32798</v>
      </c>
      <c r="AY19" s="35">
        <v>18467</v>
      </c>
      <c r="AZ19" s="35">
        <v>48885</v>
      </c>
      <c r="BA19" s="39">
        <f t="shared" si="13"/>
        <v>-30418</v>
      </c>
    </row>
    <row r="20" spans="1:53" x14ac:dyDescent="0.3">
      <c r="A20" s="18" t="s">
        <v>30</v>
      </c>
      <c r="B20" s="35">
        <f t="shared" si="0"/>
        <v>5436</v>
      </c>
      <c r="C20">
        <f t="shared" si="2"/>
        <v>10762</v>
      </c>
      <c r="D20" s="36">
        <f t="shared" si="15"/>
        <v>-5326</v>
      </c>
      <c r="E20" s="37">
        <f t="shared" si="3"/>
        <v>-0.49488942575729417</v>
      </c>
      <c r="G20" s="35">
        <v>949</v>
      </c>
      <c r="H20" s="35">
        <v>805</v>
      </c>
      <c r="I20" s="51">
        <f t="shared" si="14"/>
        <v>144</v>
      </c>
      <c r="K20" s="35">
        <v>933</v>
      </c>
      <c r="L20" s="35">
        <v>758</v>
      </c>
      <c r="M20" s="51">
        <f t="shared" si="4"/>
        <v>175</v>
      </c>
      <c r="O20" s="35">
        <v>449</v>
      </c>
      <c r="P20" s="35">
        <v>1026</v>
      </c>
      <c r="Q20" s="51">
        <f t="shared" si="5"/>
        <v>-577</v>
      </c>
      <c r="S20" s="35">
        <v>14</v>
      </c>
      <c r="T20" s="35">
        <v>783</v>
      </c>
      <c r="U20" s="51">
        <f t="shared" si="6"/>
        <v>-769</v>
      </c>
      <c r="W20" s="35">
        <v>195</v>
      </c>
      <c r="X20" s="35">
        <v>1049</v>
      </c>
      <c r="Y20" s="51">
        <f t="shared" si="7"/>
        <v>-854</v>
      </c>
      <c r="AA20" s="35">
        <v>226</v>
      </c>
      <c r="AB20" s="35">
        <v>1011</v>
      </c>
      <c r="AC20" s="51">
        <f t="shared" si="1"/>
        <v>-785</v>
      </c>
      <c r="AE20" s="35">
        <v>214</v>
      </c>
      <c r="AF20" s="35">
        <v>1169</v>
      </c>
      <c r="AG20" s="51">
        <f t="shared" si="8"/>
        <v>-955</v>
      </c>
      <c r="AI20" s="35">
        <v>367</v>
      </c>
      <c r="AJ20" s="35">
        <v>1002</v>
      </c>
      <c r="AK20" s="39">
        <f t="shared" si="9"/>
        <v>-635</v>
      </c>
      <c r="AM20" s="35">
        <v>510</v>
      </c>
      <c r="AN20" s="35">
        <v>885</v>
      </c>
      <c r="AO20" s="51">
        <f t="shared" si="10"/>
        <v>-375</v>
      </c>
      <c r="AQ20" s="35">
        <v>532</v>
      </c>
      <c r="AR20" s="35">
        <v>810</v>
      </c>
      <c r="AS20" s="51">
        <f t="shared" si="11"/>
        <v>-278</v>
      </c>
      <c r="AU20" s="35">
        <v>573</v>
      </c>
      <c r="AV20" s="35">
        <v>697</v>
      </c>
      <c r="AW20" s="51">
        <f t="shared" si="12"/>
        <v>-124</v>
      </c>
      <c r="AY20" s="35">
        <v>474</v>
      </c>
      <c r="AZ20" s="35">
        <v>767</v>
      </c>
      <c r="BA20" s="39">
        <f t="shared" si="13"/>
        <v>-293</v>
      </c>
    </row>
    <row r="21" spans="1:53" x14ac:dyDescent="0.3">
      <c r="A21" s="18" t="s">
        <v>31</v>
      </c>
      <c r="B21" s="35">
        <f t="shared" si="0"/>
        <v>7486</v>
      </c>
      <c r="C21">
        <f t="shared" si="2"/>
        <v>10479</v>
      </c>
      <c r="D21" s="36">
        <f t="shared" si="15"/>
        <v>-2993</v>
      </c>
      <c r="E21" s="37">
        <f t="shared" si="3"/>
        <v>-0.28561885676114135</v>
      </c>
      <c r="G21" s="35">
        <v>938</v>
      </c>
      <c r="H21" s="35">
        <v>766</v>
      </c>
      <c r="I21" s="51">
        <f t="shared" si="14"/>
        <v>172</v>
      </c>
      <c r="K21" s="35">
        <v>859</v>
      </c>
      <c r="L21" s="35">
        <v>717</v>
      </c>
      <c r="M21" s="51">
        <f t="shared" si="4"/>
        <v>142</v>
      </c>
      <c r="O21" s="35">
        <v>593</v>
      </c>
      <c r="P21" s="35">
        <v>871</v>
      </c>
      <c r="Q21" s="51">
        <f t="shared" si="5"/>
        <v>-278</v>
      </c>
      <c r="S21" s="35">
        <v>195</v>
      </c>
      <c r="T21" s="35">
        <v>763</v>
      </c>
      <c r="U21" s="51">
        <f t="shared" si="6"/>
        <v>-568</v>
      </c>
      <c r="W21" s="35">
        <v>368</v>
      </c>
      <c r="X21" s="35">
        <v>833</v>
      </c>
      <c r="Y21" s="51">
        <f t="shared" si="7"/>
        <v>-465</v>
      </c>
      <c r="AA21" s="35">
        <v>624</v>
      </c>
      <c r="AB21" s="35">
        <v>907</v>
      </c>
      <c r="AC21" s="51">
        <f t="shared" si="1"/>
        <v>-283</v>
      </c>
      <c r="AE21" s="35">
        <v>664</v>
      </c>
      <c r="AF21" s="35">
        <v>1021</v>
      </c>
      <c r="AG21" s="51">
        <f t="shared" si="8"/>
        <v>-357</v>
      </c>
      <c r="AI21" s="35">
        <v>805</v>
      </c>
      <c r="AJ21" s="35">
        <v>864</v>
      </c>
      <c r="AK21" s="39">
        <f t="shared" si="9"/>
        <v>-59</v>
      </c>
      <c r="AM21" s="35">
        <v>558</v>
      </c>
      <c r="AN21" s="35">
        <v>782</v>
      </c>
      <c r="AO21" s="51">
        <f t="shared" si="10"/>
        <v>-224</v>
      </c>
      <c r="AQ21" s="35">
        <v>631</v>
      </c>
      <c r="AR21" s="35">
        <v>1031</v>
      </c>
      <c r="AS21" s="51">
        <f t="shared" si="11"/>
        <v>-400</v>
      </c>
      <c r="AU21" s="35">
        <v>605</v>
      </c>
      <c r="AV21" s="35">
        <v>942</v>
      </c>
      <c r="AW21" s="51">
        <f t="shared" si="12"/>
        <v>-337</v>
      </c>
      <c r="AY21" s="35">
        <v>646</v>
      </c>
      <c r="AZ21" s="35">
        <v>982</v>
      </c>
      <c r="BA21" s="39">
        <f t="shared" si="13"/>
        <v>-336</v>
      </c>
    </row>
    <row r="22" spans="1:53" x14ac:dyDescent="0.3">
      <c r="A22" s="18" t="s">
        <v>32</v>
      </c>
      <c r="B22" s="35">
        <f t="shared" si="0"/>
        <v>13864</v>
      </c>
      <c r="C22">
        <f t="shared" si="2"/>
        <v>17190</v>
      </c>
      <c r="D22" s="36">
        <f t="shared" si="15"/>
        <v>-3326</v>
      </c>
      <c r="E22" s="37">
        <f t="shared" si="3"/>
        <v>-0.19348458406050029</v>
      </c>
      <c r="G22" s="35">
        <v>1656</v>
      </c>
      <c r="H22" s="35">
        <v>1669</v>
      </c>
      <c r="I22" s="51">
        <f t="shared" si="14"/>
        <v>-13</v>
      </c>
      <c r="K22" s="35">
        <v>1325</v>
      </c>
      <c r="L22" s="35">
        <v>1460</v>
      </c>
      <c r="M22" s="51">
        <f t="shared" si="4"/>
        <v>-135</v>
      </c>
      <c r="O22" s="35">
        <v>827</v>
      </c>
      <c r="P22" s="35">
        <v>1643</v>
      </c>
      <c r="Q22" s="51">
        <f t="shared" si="5"/>
        <v>-816</v>
      </c>
      <c r="S22" s="35">
        <v>137</v>
      </c>
      <c r="T22" s="35">
        <v>1401</v>
      </c>
      <c r="U22" s="51">
        <f t="shared" si="6"/>
        <v>-1264</v>
      </c>
      <c r="W22" s="35">
        <v>430</v>
      </c>
      <c r="X22" s="35">
        <v>1281</v>
      </c>
      <c r="Y22" s="51">
        <f t="shared" si="7"/>
        <v>-851</v>
      </c>
      <c r="AA22" s="35">
        <v>963</v>
      </c>
      <c r="AB22" s="35">
        <v>1470</v>
      </c>
      <c r="AC22" s="51">
        <f t="shared" si="1"/>
        <v>-507</v>
      </c>
      <c r="AE22" s="35">
        <v>1336</v>
      </c>
      <c r="AF22" s="35">
        <v>1586</v>
      </c>
      <c r="AG22" s="51">
        <f t="shared" si="8"/>
        <v>-250</v>
      </c>
      <c r="AI22" s="35">
        <v>1495</v>
      </c>
      <c r="AJ22" s="35">
        <v>1367</v>
      </c>
      <c r="AK22" s="39">
        <f t="shared" si="9"/>
        <v>128</v>
      </c>
      <c r="AM22" s="35">
        <v>1350</v>
      </c>
      <c r="AN22" s="35">
        <v>1320</v>
      </c>
      <c r="AO22" s="51">
        <f t="shared" si="10"/>
        <v>30</v>
      </c>
      <c r="AQ22" s="35">
        <v>1420</v>
      </c>
      <c r="AR22" s="35">
        <v>1518</v>
      </c>
      <c r="AS22" s="51">
        <f t="shared" si="11"/>
        <v>-98</v>
      </c>
      <c r="AU22" s="35">
        <v>1351</v>
      </c>
      <c r="AV22" s="35">
        <v>1325</v>
      </c>
      <c r="AW22" s="51">
        <f t="shared" si="12"/>
        <v>26</v>
      </c>
      <c r="AY22" s="35">
        <v>1574</v>
      </c>
      <c r="AZ22" s="35">
        <v>1150</v>
      </c>
      <c r="BA22" s="39">
        <f t="shared" si="13"/>
        <v>424</v>
      </c>
    </row>
    <row r="23" spans="1:53" x14ac:dyDescent="0.3">
      <c r="A23" s="18" t="s">
        <v>33</v>
      </c>
      <c r="B23" s="35">
        <f t="shared" si="0"/>
        <v>8942</v>
      </c>
      <c r="C23">
        <f t="shared" si="2"/>
        <v>19189</v>
      </c>
      <c r="D23" s="36">
        <f t="shared" si="15"/>
        <v>-10247</v>
      </c>
      <c r="E23" s="37">
        <f t="shared" si="3"/>
        <v>-0.53400385637604875</v>
      </c>
      <c r="G23" s="35">
        <v>1450</v>
      </c>
      <c r="H23" s="35">
        <v>1560</v>
      </c>
      <c r="I23" s="51">
        <f t="shared" si="14"/>
        <v>-110</v>
      </c>
      <c r="K23" s="35">
        <v>1205</v>
      </c>
      <c r="L23" s="35">
        <v>1647</v>
      </c>
      <c r="M23" s="51">
        <f t="shared" si="4"/>
        <v>-442</v>
      </c>
      <c r="O23" s="35">
        <v>698</v>
      </c>
      <c r="P23" s="35">
        <v>1622</v>
      </c>
      <c r="Q23" s="51">
        <f t="shared" si="5"/>
        <v>-924</v>
      </c>
      <c r="S23" s="35">
        <v>171</v>
      </c>
      <c r="T23" s="35">
        <v>1719</v>
      </c>
      <c r="U23" s="51">
        <f t="shared" si="6"/>
        <v>-1548</v>
      </c>
      <c r="W23" s="35">
        <v>283</v>
      </c>
      <c r="X23" s="35">
        <v>1597</v>
      </c>
      <c r="Y23" s="51">
        <f t="shared" si="7"/>
        <v>-1314</v>
      </c>
      <c r="AA23" s="35">
        <v>710</v>
      </c>
      <c r="AB23" s="35">
        <v>1798</v>
      </c>
      <c r="AC23" s="51">
        <f t="shared" si="1"/>
        <v>-1088</v>
      </c>
      <c r="AE23" s="35">
        <v>737</v>
      </c>
      <c r="AF23" s="35">
        <v>2268</v>
      </c>
      <c r="AG23" s="51">
        <f t="shared" si="8"/>
        <v>-1531</v>
      </c>
      <c r="AI23" s="35">
        <v>622</v>
      </c>
      <c r="AJ23" s="35">
        <v>1819</v>
      </c>
      <c r="AK23" s="39">
        <f t="shared" si="9"/>
        <v>-1197</v>
      </c>
      <c r="AM23" s="35">
        <v>679</v>
      </c>
      <c r="AN23" s="35">
        <v>1354</v>
      </c>
      <c r="AO23" s="51">
        <f t="shared" si="10"/>
        <v>-675</v>
      </c>
      <c r="AQ23" s="35">
        <v>775</v>
      </c>
      <c r="AR23" s="35">
        <v>1356</v>
      </c>
      <c r="AS23" s="51">
        <f t="shared" si="11"/>
        <v>-581</v>
      </c>
      <c r="AU23" s="35">
        <v>848</v>
      </c>
      <c r="AV23" s="35">
        <v>1204</v>
      </c>
      <c r="AW23" s="51">
        <f t="shared" si="12"/>
        <v>-356</v>
      </c>
      <c r="AY23" s="35">
        <v>764</v>
      </c>
      <c r="AZ23" s="35">
        <v>1245</v>
      </c>
      <c r="BA23" s="39">
        <f t="shared" si="13"/>
        <v>-481</v>
      </c>
    </row>
    <row r="24" spans="1:53" x14ac:dyDescent="0.3">
      <c r="A24" s="18" t="s">
        <v>34</v>
      </c>
      <c r="B24" s="35">
        <f t="shared" si="0"/>
        <v>4637</v>
      </c>
      <c r="C24">
        <f t="shared" si="2"/>
        <v>8841</v>
      </c>
      <c r="D24" s="36">
        <f t="shared" si="15"/>
        <v>-4204</v>
      </c>
      <c r="E24" s="37">
        <f t="shared" si="3"/>
        <v>-0.47551181992987218</v>
      </c>
      <c r="G24" s="35">
        <v>449</v>
      </c>
      <c r="H24" s="35">
        <v>700</v>
      </c>
      <c r="I24" s="51">
        <f t="shared" si="14"/>
        <v>-251</v>
      </c>
      <c r="K24" s="35">
        <v>578</v>
      </c>
      <c r="L24" s="35">
        <v>815</v>
      </c>
      <c r="M24" s="51">
        <f t="shared" si="4"/>
        <v>-237</v>
      </c>
      <c r="O24" s="35">
        <v>364</v>
      </c>
      <c r="P24" s="35">
        <v>1065</v>
      </c>
      <c r="Q24" s="51">
        <f t="shared" si="5"/>
        <v>-701</v>
      </c>
      <c r="S24" s="35">
        <v>46</v>
      </c>
      <c r="T24" s="35">
        <v>782</v>
      </c>
      <c r="U24" s="51">
        <f t="shared" si="6"/>
        <v>-736</v>
      </c>
      <c r="W24" s="35">
        <v>179</v>
      </c>
      <c r="X24" s="35">
        <v>711</v>
      </c>
      <c r="Y24" s="51">
        <f t="shared" si="7"/>
        <v>-532</v>
      </c>
      <c r="AA24" s="35">
        <v>308</v>
      </c>
      <c r="AB24" s="35">
        <v>669</v>
      </c>
      <c r="AC24" s="51">
        <f t="shared" si="1"/>
        <v>-361</v>
      </c>
      <c r="AE24" s="35">
        <v>543</v>
      </c>
      <c r="AF24" s="35">
        <v>769</v>
      </c>
      <c r="AG24" s="51">
        <f t="shared" si="8"/>
        <v>-226</v>
      </c>
      <c r="AI24" s="35">
        <v>424</v>
      </c>
      <c r="AJ24" s="35">
        <v>713</v>
      </c>
      <c r="AK24" s="39">
        <f t="shared" si="9"/>
        <v>-289</v>
      </c>
      <c r="AM24" s="35">
        <v>442</v>
      </c>
      <c r="AN24" s="35">
        <v>576</v>
      </c>
      <c r="AO24" s="51">
        <f t="shared" si="10"/>
        <v>-134</v>
      </c>
      <c r="AQ24" s="35">
        <v>418</v>
      </c>
      <c r="AR24" s="35">
        <v>667</v>
      </c>
      <c r="AS24" s="51">
        <f t="shared" si="11"/>
        <v>-249</v>
      </c>
      <c r="AU24" s="35">
        <v>506</v>
      </c>
      <c r="AV24" s="35">
        <v>783</v>
      </c>
      <c r="AW24" s="51">
        <f t="shared" si="12"/>
        <v>-277</v>
      </c>
      <c r="AY24" s="35">
        <v>380</v>
      </c>
      <c r="AZ24" s="35">
        <v>591</v>
      </c>
      <c r="BA24" s="39">
        <f t="shared" si="13"/>
        <v>-211</v>
      </c>
    </row>
    <row r="25" spans="1:53" x14ac:dyDescent="0.3">
      <c r="A25" s="18" t="s">
        <v>35</v>
      </c>
      <c r="B25" s="35">
        <f t="shared" si="0"/>
        <v>24041</v>
      </c>
      <c r="C25">
        <f t="shared" si="2"/>
        <v>29087</v>
      </c>
      <c r="D25" s="36">
        <f t="shared" si="15"/>
        <v>-5046</v>
      </c>
      <c r="E25" s="37">
        <f t="shared" si="3"/>
        <v>-0.17347956131605186</v>
      </c>
      <c r="G25" s="35">
        <v>2775</v>
      </c>
      <c r="H25" s="35">
        <v>2743</v>
      </c>
      <c r="I25" s="51">
        <f t="shared" si="14"/>
        <v>32</v>
      </c>
      <c r="K25" s="35">
        <v>2943</v>
      </c>
      <c r="L25" s="35">
        <v>2601</v>
      </c>
      <c r="M25" s="51">
        <f t="shared" si="4"/>
        <v>342</v>
      </c>
      <c r="O25" s="35">
        <v>1487</v>
      </c>
      <c r="P25" s="35">
        <v>2394</v>
      </c>
      <c r="Q25" s="51">
        <f t="shared" si="5"/>
        <v>-907</v>
      </c>
      <c r="S25" s="35">
        <v>226</v>
      </c>
      <c r="T25" s="35">
        <v>2564</v>
      </c>
      <c r="U25" s="51">
        <f t="shared" si="6"/>
        <v>-2338</v>
      </c>
      <c r="W25" s="35">
        <v>821</v>
      </c>
      <c r="X25" s="35">
        <v>2394</v>
      </c>
      <c r="Y25" s="51">
        <f t="shared" si="7"/>
        <v>-1573</v>
      </c>
      <c r="AA25" s="35">
        <v>2296</v>
      </c>
      <c r="AB25" s="35">
        <v>2597</v>
      </c>
      <c r="AC25" s="51">
        <f t="shared" si="1"/>
        <v>-301</v>
      </c>
      <c r="AE25" s="35">
        <v>2565</v>
      </c>
      <c r="AF25" s="35">
        <v>2620</v>
      </c>
      <c r="AG25" s="51">
        <f t="shared" si="8"/>
        <v>-55</v>
      </c>
      <c r="AI25" s="35">
        <v>2336</v>
      </c>
      <c r="AJ25" s="35">
        <v>2079</v>
      </c>
      <c r="AK25" s="39">
        <f t="shared" si="9"/>
        <v>257</v>
      </c>
      <c r="AM25" s="35">
        <v>2264</v>
      </c>
      <c r="AN25" s="35">
        <v>1913</v>
      </c>
      <c r="AO25" s="51">
        <f t="shared" si="10"/>
        <v>351</v>
      </c>
      <c r="AQ25" s="35">
        <v>2225</v>
      </c>
      <c r="AR25" s="35">
        <v>2055</v>
      </c>
      <c r="AS25" s="51">
        <f t="shared" si="11"/>
        <v>170</v>
      </c>
      <c r="AU25" s="35">
        <v>1909</v>
      </c>
      <c r="AV25" s="35">
        <v>2743</v>
      </c>
      <c r="AW25" s="51">
        <f t="shared" si="12"/>
        <v>-834</v>
      </c>
      <c r="AY25" s="35">
        <v>2194</v>
      </c>
      <c r="AZ25" s="35">
        <v>2384</v>
      </c>
      <c r="BA25" s="39">
        <f t="shared" si="13"/>
        <v>-190</v>
      </c>
    </row>
    <row r="26" spans="1:53" x14ac:dyDescent="0.3">
      <c r="A26" s="18" t="s">
        <v>36</v>
      </c>
      <c r="B26" s="35">
        <f t="shared" si="0"/>
        <v>10214</v>
      </c>
      <c r="C26">
        <f t="shared" si="2"/>
        <v>17638</v>
      </c>
      <c r="D26" s="36">
        <f t="shared" si="15"/>
        <v>-7424</v>
      </c>
      <c r="E26" s="37">
        <f t="shared" si="3"/>
        <v>-0.42090940015874817</v>
      </c>
      <c r="G26" s="35">
        <v>1522</v>
      </c>
      <c r="H26" s="35">
        <v>1146</v>
      </c>
      <c r="I26" s="51">
        <f t="shared" si="14"/>
        <v>376</v>
      </c>
      <c r="K26" s="35">
        <v>1461</v>
      </c>
      <c r="L26" s="35">
        <v>1320</v>
      </c>
      <c r="M26" s="51">
        <f t="shared" si="4"/>
        <v>141</v>
      </c>
      <c r="O26" s="35">
        <v>1286</v>
      </c>
      <c r="P26" s="35">
        <v>1649</v>
      </c>
      <c r="Q26" s="51">
        <f t="shared" si="5"/>
        <v>-363</v>
      </c>
      <c r="S26" s="35">
        <v>44</v>
      </c>
      <c r="T26" s="35">
        <v>1155</v>
      </c>
      <c r="U26" s="51">
        <f t="shared" si="6"/>
        <v>-1111</v>
      </c>
      <c r="W26" s="35">
        <v>204</v>
      </c>
      <c r="X26" s="35">
        <v>1325</v>
      </c>
      <c r="Y26" s="51">
        <f t="shared" si="7"/>
        <v>-1121</v>
      </c>
      <c r="AA26" s="35">
        <v>672</v>
      </c>
      <c r="AB26" s="35">
        <v>1174</v>
      </c>
      <c r="AC26" s="51">
        <f t="shared" si="1"/>
        <v>-502</v>
      </c>
      <c r="AE26" s="35">
        <v>1094</v>
      </c>
      <c r="AF26" s="35">
        <v>1674</v>
      </c>
      <c r="AG26" s="51">
        <f t="shared" si="8"/>
        <v>-580</v>
      </c>
      <c r="AI26" s="35">
        <v>1453</v>
      </c>
      <c r="AJ26" s="35">
        <v>1519</v>
      </c>
      <c r="AK26" s="39">
        <f t="shared" si="9"/>
        <v>-66</v>
      </c>
      <c r="AM26" s="35">
        <v>834</v>
      </c>
      <c r="AN26" s="35">
        <v>1434</v>
      </c>
      <c r="AO26" s="51">
        <f t="shared" si="10"/>
        <v>-600</v>
      </c>
      <c r="AQ26" s="35">
        <v>793</v>
      </c>
      <c r="AR26" s="35">
        <v>1763</v>
      </c>
      <c r="AS26" s="51">
        <f t="shared" si="11"/>
        <v>-970</v>
      </c>
      <c r="AU26" s="35">
        <v>402</v>
      </c>
      <c r="AV26" s="35">
        <v>1714</v>
      </c>
      <c r="AW26" s="51">
        <f t="shared" si="12"/>
        <v>-1312</v>
      </c>
      <c r="AY26" s="35">
        <v>449</v>
      </c>
      <c r="AZ26" s="35">
        <v>1765</v>
      </c>
      <c r="BA26" s="39">
        <f t="shared" si="13"/>
        <v>-1316</v>
      </c>
    </row>
    <row r="27" spans="1:53" x14ac:dyDescent="0.3">
      <c r="A27" s="18" t="s">
        <v>37</v>
      </c>
      <c r="B27" s="35">
        <f t="shared" si="0"/>
        <v>82106</v>
      </c>
      <c r="C27">
        <f t="shared" si="2"/>
        <v>128140</v>
      </c>
      <c r="D27" s="36">
        <f t="shared" si="15"/>
        <v>-46034</v>
      </c>
      <c r="E27" s="37">
        <f t="shared" si="3"/>
        <v>-0.35924769783049787</v>
      </c>
      <c r="G27" s="35">
        <v>10396</v>
      </c>
      <c r="H27" s="35">
        <v>10184</v>
      </c>
      <c r="I27" s="51">
        <f t="shared" si="14"/>
        <v>212</v>
      </c>
      <c r="K27" s="35">
        <v>10530</v>
      </c>
      <c r="L27" s="35">
        <v>10043</v>
      </c>
      <c r="M27" s="51">
        <f t="shared" si="4"/>
        <v>487</v>
      </c>
      <c r="O27" s="35">
        <v>8106</v>
      </c>
      <c r="P27" s="35">
        <v>11007</v>
      </c>
      <c r="Q27" s="51">
        <f t="shared" si="5"/>
        <v>-2901</v>
      </c>
      <c r="S27" s="35">
        <v>1320</v>
      </c>
      <c r="T27" s="35">
        <v>10639</v>
      </c>
      <c r="U27" s="51">
        <f t="shared" si="6"/>
        <v>-9319</v>
      </c>
      <c r="W27" s="35">
        <v>2975</v>
      </c>
      <c r="X27" s="35">
        <v>10389</v>
      </c>
      <c r="Y27" s="51">
        <f t="shared" si="7"/>
        <v>-7414</v>
      </c>
      <c r="AA27" s="35">
        <v>5087</v>
      </c>
      <c r="AB27" s="35">
        <v>11580</v>
      </c>
      <c r="AC27" s="51">
        <f t="shared" si="1"/>
        <v>-6493</v>
      </c>
      <c r="AE27" s="35">
        <v>7018</v>
      </c>
      <c r="AF27" s="35">
        <v>13087</v>
      </c>
      <c r="AG27" s="51">
        <f t="shared" si="8"/>
        <v>-6069</v>
      </c>
      <c r="AI27" s="35">
        <v>7035</v>
      </c>
      <c r="AJ27" s="35">
        <v>11052</v>
      </c>
      <c r="AK27" s="39">
        <f t="shared" si="9"/>
        <v>-4017</v>
      </c>
      <c r="AM27" s="35">
        <v>7519</v>
      </c>
      <c r="AN27" s="35">
        <v>10268</v>
      </c>
      <c r="AO27" s="51">
        <f t="shared" si="10"/>
        <v>-2749</v>
      </c>
      <c r="AQ27" s="35">
        <v>7397</v>
      </c>
      <c r="AR27" s="35">
        <v>10610</v>
      </c>
      <c r="AS27" s="51">
        <f t="shared" si="11"/>
        <v>-3213</v>
      </c>
      <c r="AU27" s="35">
        <v>7116</v>
      </c>
      <c r="AV27" s="35">
        <v>10069</v>
      </c>
      <c r="AW27" s="51">
        <f t="shared" si="12"/>
        <v>-2953</v>
      </c>
      <c r="AY27" s="35">
        <v>7607</v>
      </c>
      <c r="AZ27" s="35">
        <v>9212</v>
      </c>
      <c r="BA27" s="39">
        <f t="shared" si="13"/>
        <v>-1605</v>
      </c>
    </row>
    <row r="28" spans="1:53" x14ac:dyDescent="0.3">
      <c r="A28" s="18" t="s">
        <v>38</v>
      </c>
      <c r="B28" s="35">
        <f t="shared" si="0"/>
        <v>46987</v>
      </c>
      <c r="C28">
        <f t="shared" si="2"/>
        <v>74806</v>
      </c>
      <c r="D28" s="36">
        <f t="shared" si="15"/>
        <v>-27819</v>
      </c>
      <c r="E28" s="37">
        <f t="shared" si="3"/>
        <v>-0.37188193460417612</v>
      </c>
      <c r="G28" s="35">
        <v>6418</v>
      </c>
      <c r="H28" s="35">
        <v>6094</v>
      </c>
      <c r="I28" s="51">
        <f t="shared" si="14"/>
        <v>324</v>
      </c>
      <c r="K28" s="35">
        <v>5544</v>
      </c>
      <c r="L28" s="35">
        <v>5901</v>
      </c>
      <c r="M28" s="51">
        <f t="shared" si="4"/>
        <v>-357</v>
      </c>
      <c r="O28" s="35">
        <v>4126</v>
      </c>
      <c r="P28" s="35">
        <v>6206</v>
      </c>
      <c r="Q28" s="51">
        <f t="shared" si="5"/>
        <v>-2080</v>
      </c>
      <c r="S28" s="35">
        <v>589</v>
      </c>
      <c r="T28" s="35">
        <v>5766</v>
      </c>
      <c r="U28" s="51">
        <f t="shared" si="6"/>
        <v>-5177</v>
      </c>
      <c r="W28" s="35">
        <v>1204</v>
      </c>
      <c r="X28" s="35">
        <v>6036</v>
      </c>
      <c r="Y28" s="51">
        <f t="shared" si="7"/>
        <v>-4832</v>
      </c>
      <c r="AA28" s="35">
        <v>3014</v>
      </c>
      <c r="AB28" s="35">
        <v>6280</v>
      </c>
      <c r="AC28" s="51">
        <f t="shared" si="1"/>
        <v>-3266</v>
      </c>
      <c r="AE28" s="35">
        <v>4881</v>
      </c>
      <c r="AF28" s="35">
        <v>7672</v>
      </c>
      <c r="AG28" s="51">
        <f t="shared" si="8"/>
        <v>-2791</v>
      </c>
      <c r="AI28" s="35">
        <v>5156</v>
      </c>
      <c r="AJ28" s="35">
        <v>6711</v>
      </c>
      <c r="AK28" s="39">
        <f t="shared" si="9"/>
        <v>-1555</v>
      </c>
      <c r="AM28" s="35">
        <v>5049</v>
      </c>
      <c r="AN28" s="35">
        <v>5958</v>
      </c>
      <c r="AO28" s="51">
        <f t="shared" si="10"/>
        <v>-909</v>
      </c>
      <c r="AQ28" s="35">
        <v>5325</v>
      </c>
      <c r="AR28" s="35">
        <v>6485</v>
      </c>
      <c r="AS28" s="51">
        <f t="shared" si="11"/>
        <v>-1160</v>
      </c>
      <c r="AU28" s="35">
        <v>2425</v>
      </c>
      <c r="AV28" s="35">
        <v>5748</v>
      </c>
      <c r="AW28" s="51">
        <f t="shared" si="12"/>
        <v>-3323</v>
      </c>
      <c r="AY28" s="35">
        <v>3256</v>
      </c>
      <c r="AZ28" s="35">
        <v>5949</v>
      </c>
      <c r="BA28" s="39">
        <f t="shared" si="13"/>
        <v>-2693</v>
      </c>
    </row>
    <row r="29" spans="1:53" x14ac:dyDescent="0.3">
      <c r="A29" s="18" t="s">
        <v>39</v>
      </c>
      <c r="B29" s="35">
        <f t="shared" si="0"/>
        <v>19769</v>
      </c>
      <c r="C29">
        <f t="shared" si="2"/>
        <v>41339</v>
      </c>
      <c r="D29" s="36">
        <f t="shared" si="15"/>
        <v>-21570</v>
      </c>
      <c r="E29" s="37">
        <f t="shared" si="3"/>
        <v>-0.52178330390188443</v>
      </c>
      <c r="G29" s="35">
        <v>2896</v>
      </c>
      <c r="H29" s="35">
        <v>3838</v>
      </c>
      <c r="I29" s="51">
        <f t="shared" si="14"/>
        <v>-942</v>
      </c>
      <c r="K29" s="35">
        <v>2544</v>
      </c>
      <c r="L29" s="35">
        <v>3440</v>
      </c>
      <c r="M29" s="51">
        <f t="shared" si="4"/>
        <v>-896</v>
      </c>
      <c r="O29" s="35">
        <v>1652</v>
      </c>
      <c r="P29" s="35">
        <v>3833</v>
      </c>
      <c r="Q29" s="51">
        <f t="shared" si="5"/>
        <v>-2181</v>
      </c>
      <c r="S29" s="35">
        <v>136</v>
      </c>
      <c r="T29" s="35">
        <v>3542</v>
      </c>
      <c r="U29" s="51">
        <f t="shared" si="6"/>
        <v>-3406</v>
      </c>
      <c r="W29" s="35">
        <v>567</v>
      </c>
      <c r="X29" s="35">
        <v>3319</v>
      </c>
      <c r="Y29" s="51">
        <f t="shared" si="7"/>
        <v>-2752</v>
      </c>
      <c r="AA29" s="35">
        <v>1056</v>
      </c>
      <c r="AB29" s="35">
        <v>3379</v>
      </c>
      <c r="AC29" s="51">
        <f t="shared" si="1"/>
        <v>-2323</v>
      </c>
      <c r="AE29" s="35">
        <v>1566</v>
      </c>
      <c r="AF29" s="35">
        <v>3758</v>
      </c>
      <c r="AG29" s="51">
        <f t="shared" si="8"/>
        <v>-2192</v>
      </c>
      <c r="AI29" s="35">
        <v>1830</v>
      </c>
      <c r="AJ29" s="35">
        <v>3521</v>
      </c>
      <c r="AK29" s="39">
        <f t="shared" si="9"/>
        <v>-1691</v>
      </c>
      <c r="AM29" s="35">
        <v>1806</v>
      </c>
      <c r="AN29" s="35">
        <v>3229</v>
      </c>
      <c r="AO29" s="51">
        <f t="shared" si="10"/>
        <v>-1423</v>
      </c>
      <c r="AQ29" s="35">
        <v>1975</v>
      </c>
      <c r="AR29" s="35">
        <v>3836</v>
      </c>
      <c r="AS29" s="51">
        <f t="shared" si="11"/>
        <v>-1861</v>
      </c>
      <c r="AU29" s="35">
        <v>1939</v>
      </c>
      <c r="AV29" s="35">
        <v>3056</v>
      </c>
      <c r="AW29" s="51">
        <f t="shared" si="12"/>
        <v>-1117</v>
      </c>
      <c r="AY29" s="35">
        <v>1802</v>
      </c>
      <c r="AZ29" s="35">
        <v>2588</v>
      </c>
      <c r="BA29" s="39">
        <f t="shared" si="13"/>
        <v>-786</v>
      </c>
    </row>
    <row r="30" spans="1:53" x14ac:dyDescent="0.3">
      <c r="A30" s="18" t="s">
        <v>40</v>
      </c>
      <c r="B30" s="35">
        <f t="shared" si="0"/>
        <v>20387</v>
      </c>
      <c r="C30">
        <f t="shared" si="2"/>
        <v>31045</v>
      </c>
      <c r="D30" s="36">
        <f t="shared" si="15"/>
        <v>-10658</v>
      </c>
      <c r="E30" s="37">
        <f t="shared" si="3"/>
        <v>-0.34330810114350135</v>
      </c>
      <c r="G30" s="35">
        <v>2314</v>
      </c>
      <c r="H30" s="35">
        <v>2561</v>
      </c>
      <c r="I30" s="51">
        <f t="shared" si="14"/>
        <v>-247</v>
      </c>
      <c r="K30" s="35">
        <v>2286</v>
      </c>
      <c r="L30" s="35">
        <v>2431</v>
      </c>
      <c r="M30" s="51">
        <f t="shared" si="4"/>
        <v>-145</v>
      </c>
      <c r="O30" s="35">
        <v>1562</v>
      </c>
      <c r="P30" s="35">
        <v>2603</v>
      </c>
      <c r="Q30" s="51">
        <f t="shared" si="5"/>
        <v>-1041</v>
      </c>
      <c r="S30" s="35">
        <v>272</v>
      </c>
      <c r="T30" s="35">
        <v>3085</v>
      </c>
      <c r="U30" s="51">
        <f t="shared" si="6"/>
        <v>-2813</v>
      </c>
      <c r="W30" s="35">
        <v>596</v>
      </c>
      <c r="X30" s="35">
        <v>2642</v>
      </c>
      <c r="Y30" s="51">
        <f t="shared" si="7"/>
        <v>-2046</v>
      </c>
      <c r="AA30" s="35">
        <v>1596</v>
      </c>
      <c r="AB30" s="35">
        <v>3029</v>
      </c>
      <c r="AC30" s="51">
        <f t="shared" si="1"/>
        <v>-1433</v>
      </c>
      <c r="AE30" s="35">
        <v>2351</v>
      </c>
      <c r="AF30" s="35">
        <v>2832</v>
      </c>
      <c r="AG30" s="51">
        <f t="shared" si="8"/>
        <v>-481</v>
      </c>
      <c r="AI30" s="35">
        <v>2008</v>
      </c>
      <c r="AJ30" s="35">
        <v>2773</v>
      </c>
      <c r="AK30" s="39">
        <f t="shared" si="9"/>
        <v>-765</v>
      </c>
      <c r="AM30" s="35">
        <v>2060</v>
      </c>
      <c r="AN30" s="35">
        <v>2297</v>
      </c>
      <c r="AO30" s="51">
        <f t="shared" si="10"/>
        <v>-237</v>
      </c>
      <c r="AQ30" s="35">
        <v>1624</v>
      </c>
      <c r="AR30" s="35">
        <v>2546</v>
      </c>
      <c r="AS30" s="51">
        <f t="shared" si="11"/>
        <v>-922</v>
      </c>
      <c r="AU30" s="35">
        <v>1694</v>
      </c>
      <c r="AV30" s="35">
        <v>2091</v>
      </c>
      <c r="AW30" s="51">
        <f t="shared" si="12"/>
        <v>-397</v>
      </c>
      <c r="AY30" s="35">
        <v>2024</v>
      </c>
      <c r="AZ30" s="35">
        <v>2155</v>
      </c>
      <c r="BA30" s="39">
        <f t="shared" si="13"/>
        <v>-131</v>
      </c>
    </row>
    <row r="31" spans="1:53" x14ac:dyDescent="0.3">
      <c r="A31" s="18" t="s">
        <v>41</v>
      </c>
      <c r="B31" s="35">
        <f t="shared" si="0"/>
        <v>39714</v>
      </c>
      <c r="C31">
        <f t="shared" si="2"/>
        <v>65490</v>
      </c>
      <c r="D31" s="36">
        <f t="shared" si="15"/>
        <v>-25776</v>
      </c>
      <c r="E31" s="37">
        <f t="shared" si="3"/>
        <v>-0.3935868071461292</v>
      </c>
      <c r="G31" s="35">
        <v>5351</v>
      </c>
      <c r="H31" s="35">
        <v>5501</v>
      </c>
      <c r="I31" s="51">
        <f t="shared" si="14"/>
        <v>-150</v>
      </c>
      <c r="K31" s="35">
        <v>4640</v>
      </c>
      <c r="L31" s="35">
        <v>4762</v>
      </c>
      <c r="M31" s="51">
        <f t="shared" si="4"/>
        <v>-122</v>
      </c>
      <c r="O31" s="35">
        <v>3982</v>
      </c>
      <c r="P31" s="35">
        <v>5358</v>
      </c>
      <c r="Q31" s="51">
        <f t="shared" si="5"/>
        <v>-1376</v>
      </c>
      <c r="S31" s="35">
        <v>525</v>
      </c>
      <c r="T31" s="35">
        <v>5292</v>
      </c>
      <c r="U31" s="51">
        <f t="shared" si="6"/>
        <v>-4767</v>
      </c>
      <c r="W31" s="35">
        <v>1241</v>
      </c>
      <c r="X31" s="35">
        <v>4448</v>
      </c>
      <c r="Y31" s="51">
        <f t="shared" si="7"/>
        <v>-3207</v>
      </c>
      <c r="AA31" s="35">
        <v>2389</v>
      </c>
      <c r="AB31" s="35">
        <v>6506</v>
      </c>
      <c r="AC31" s="51">
        <f t="shared" si="1"/>
        <v>-4117</v>
      </c>
      <c r="AE31" s="35">
        <v>2907</v>
      </c>
      <c r="AF31" s="35">
        <v>7457</v>
      </c>
      <c r="AG31" s="51">
        <f t="shared" si="8"/>
        <v>-4550</v>
      </c>
      <c r="AI31" s="35">
        <v>3658</v>
      </c>
      <c r="AJ31" s="35">
        <v>5946</v>
      </c>
      <c r="AK31" s="39">
        <f t="shared" si="9"/>
        <v>-2288</v>
      </c>
      <c r="AM31" s="35">
        <v>3631</v>
      </c>
      <c r="AN31" s="35">
        <v>4939</v>
      </c>
      <c r="AO31" s="51">
        <f t="shared" si="10"/>
        <v>-1308</v>
      </c>
      <c r="AQ31" s="35">
        <v>3962</v>
      </c>
      <c r="AR31" s="35">
        <v>5808</v>
      </c>
      <c r="AS31" s="51">
        <f t="shared" si="11"/>
        <v>-1846</v>
      </c>
      <c r="AU31" s="35">
        <v>3567</v>
      </c>
      <c r="AV31" s="35">
        <v>5110</v>
      </c>
      <c r="AW31" s="51">
        <f t="shared" si="12"/>
        <v>-1543</v>
      </c>
      <c r="AY31" s="35">
        <v>3861</v>
      </c>
      <c r="AZ31" s="35">
        <v>4363</v>
      </c>
      <c r="BA31" s="39">
        <f t="shared" si="13"/>
        <v>-502</v>
      </c>
    </row>
    <row r="32" spans="1:53" x14ac:dyDescent="0.3">
      <c r="A32" s="41" t="s">
        <v>75</v>
      </c>
      <c r="B32" s="35">
        <f t="shared" si="0"/>
        <v>14833</v>
      </c>
      <c r="C32">
        <f t="shared" si="2"/>
        <v>26682</v>
      </c>
      <c r="D32" s="39">
        <f t="shared" si="15"/>
        <v>-11849</v>
      </c>
      <c r="E32" s="37">
        <f t="shared" si="3"/>
        <v>-0.44408215276216173</v>
      </c>
      <c r="G32" s="42">
        <v>2270</v>
      </c>
      <c r="H32" s="42">
        <v>2141</v>
      </c>
      <c r="I32" s="51">
        <f t="shared" si="14"/>
        <v>129</v>
      </c>
      <c r="K32" s="42">
        <v>2193</v>
      </c>
      <c r="L32" s="42">
        <v>1932</v>
      </c>
      <c r="M32" s="53">
        <f t="shared" si="4"/>
        <v>261</v>
      </c>
      <c r="O32" s="42">
        <v>1282</v>
      </c>
      <c r="P32" s="42">
        <v>2311</v>
      </c>
      <c r="Q32" s="53">
        <f t="shared" si="5"/>
        <v>-1029</v>
      </c>
      <c r="S32" s="42">
        <v>33</v>
      </c>
      <c r="T32" s="42">
        <v>2322</v>
      </c>
      <c r="U32" s="53">
        <f t="shared" si="6"/>
        <v>-2289</v>
      </c>
      <c r="W32" s="42">
        <v>320</v>
      </c>
      <c r="X32" s="42">
        <v>2124</v>
      </c>
      <c r="Y32" s="51">
        <f t="shared" si="7"/>
        <v>-1804</v>
      </c>
      <c r="AA32" s="42">
        <v>1402</v>
      </c>
      <c r="AB32" s="42">
        <v>2038</v>
      </c>
      <c r="AC32" s="51">
        <f t="shared" si="1"/>
        <v>-636</v>
      </c>
      <c r="AE32" s="42">
        <v>1125</v>
      </c>
      <c r="AF32" s="42">
        <v>2222</v>
      </c>
      <c r="AG32" s="51">
        <f t="shared" si="8"/>
        <v>-1097</v>
      </c>
      <c r="AI32" s="42">
        <v>1107</v>
      </c>
      <c r="AJ32" s="42">
        <v>2336</v>
      </c>
      <c r="AK32" s="39">
        <f t="shared" si="9"/>
        <v>-1229</v>
      </c>
      <c r="AM32" s="42">
        <v>1306</v>
      </c>
      <c r="AN32" s="42">
        <v>2372</v>
      </c>
      <c r="AO32" s="51">
        <f t="shared" si="10"/>
        <v>-1066</v>
      </c>
      <c r="AQ32" s="42">
        <v>1251</v>
      </c>
      <c r="AR32" s="42">
        <v>2405</v>
      </c>
      <c r="AS32" s="51">
        <f t="shared" si="11"/>
        <v>-1154</v>
      </c>
      <c r="AU32" s="42">
        <v>1265</v>
      </c>
      <c r="AV32" s="42">
        <v>2135</v>
      </c>
      <c r="AW32" s="51">
        <f t="shared" si="12"/>
        <v>-870</v>
      </c>
      <c r="AY32" s="42">
        <v>1279</v>
      </c>
      <c r="AZ32" s="42">
        <v>2344</v>
      </c>
      <c r="BA32" s="39">
        <f t="shared" si="13"/>
        <v>-1065</v>
      </c>
    </row>
    <row r="33" spans="1:53" x14ac:dyDescent="0.3">
      <c r="A33" s="46" t="s">
        <v>43</v>
      </c>
      <c r="B33" s="32">
        <f t="shared" si="0"/>
        <v>1439809</v>
      </c>
      <c r="C33" s="32">
        <f t="shared" si="2"/>
        <v>2688448</v>
      </c>
      <c r="D33" s="48">
        <f t="shared" si="15"/>
        <v>-1248639</v>
      </c>
      <c r="E33" s="55">
        <f t="shared" si="3"/>
        <v>-0.46444602982836192</v>
      </c>
      <c r="G33" s="56">
        <v>218327</v>
      </c>
      <c r="H33" s="32">
        <v>221278</v>
      </c>
      <c r="I33" s="52">
        <f t="shared" si="14"/>
        <v>-2951</v>
      </c>
      <c r="K33" s="56">
        <v>206226</v>
      </c>
      <c r="L33" s="32">
        <v>209122</v>
      </c>
      <c r="M33" s="52">
        <f t="shared" si="4"/>
        <v>-2896</v>
      </c>
      <c r="O33" s="56">
        <v>127675</v>
      </c>
      <c r="P33" s="32">
        <v>239993</v>
      </c>
      <c r="Q33" s="52">
        <f t="shared" si="5"/>
        <v>-112318</v>
      </c>
      <c r="S33" s="56">
        <v>16657</v>
      </c>
      <c r="T33" s="32">
        <v>225024</v>
      </c>
      <c r="U33" s="52">
        <f t="shared" si="6"/>
        <v>-208367</v>
      </c>
      <c r="W33" s="56">
        <v>50518</v>
      </c>
      <c r="X33" s="32">
        <v>212356</v>
      </c>
      <c r="Y33" s="52">
        <f>W33-X33</f>
        <v>-161838</v>
      </c>
      <c r="AA33" s="32">
        <v>100883</v>
      </c>
      <c r="AB33" s="32">
        <v>242349</v>
      </c>
      <c r="AC33" s="52">
        <f t="shared" si="1"/>
        <v>-141466</v>
      </c>
      <c r="AE33" s="32">
        <v>126217</v>
      </c>
      <c r="AF33" s="32">
        <v>268036</v>
      </c>
      <c r="AG33" s="52">
        <f>AE33-AF33</f>
        <v>-141819</v>
      </c>
      <c r="AI33" s="32">
        <v>128518</v>
      </c>
      <c r="AJ33" s="32">
        <v>235680</v>
      </c>
      <c r="AK33" s="48">
        <f>AI33-AJ33</f>
        <v>-107162</v>
      </c>
      <c r="AM33" s="32">
        <v>127792</v>
      </c>
      <c r="AN33" s="32">
        <v>210322</v>
      </c>
      <c r="AO33" s="52">
        <f>AM33-AN33</f>
        <v>-82530</v>
      </c>
      <c r="AQ33" s="32">
        <v>120388</v>
      </c>
      <c r="AR33" s="32">
        <v>224819</v>
      </c>
      <c r="AS33" s="52">
        <f>AQ33-AR33</f>
        <v>-104431</v>
      </c>
      <c r="AU33" s="32">
        <v>105972</v>
      </c>
      <c r="AV33" s="32">
        <v>206725</v>
      </c>
      <c r="AW33" s="52">
        <f>AU33-AV33</f>
        <v>-100753</v>
      </c>
      <c r="AY33" s="32">
        <v>110636</v>
      </c>
      <c r="AZ33" s="32">
        <v>192744</v>
      </c>
      <c r="BA33" s="48">
        <f>AY33-AZ33</f>
        <v>-82108</v>
      </c>
    </row>
  </sheetData>
  <phoneticPr fontId="6" type="noConversion"/>
  <conditionalFormatting sqref="I3:I33">
    <cfRule type="cellIs" dxfId="30" priority="16" operator="greaterThan">
      <formula>0</formula>
    </cfRule>
  </conditionalFormatting>
  <conditionalFormatting sqref="M3:M32">
    <cfRule type="cellIs" dxfId="29" priority="15" operator="greaterThan">
      <formula>0</formula>
    </cfRule>
  </conditionalFormatting>
  <conditionalFormatting sqref="Q3:Q33">
    <cfRule type="cellIs" dxfId="28" priority="14" operator="greaterThan">
      <formula>0</formula>
    </cfRule>
  </conditionalFormatting>
  <conditionalFormatting sqref="U3:U33">
    <cfRule type="cellIs" dxfId="27" priority="13" operator="greaterThan">
      <formula>0</formula>
    </cfRule>
  </conditionalFormatting>
  <conditionalFormatting sqref="Y3:Y33">
    <cfRule type="cellIs" dxfId="26" priority="12" operator="greaterThan">
      <formula>0</formula>
    </cfRule>
  </conditionalFormatting>
  <conditionalFormatting sqref="AC3:AC33">
    <cfRule type="cellIs" dxfId="25" priority="11" operator="greaterThan">
      <formula>0</formula>
    </cfRule>
  </conditionalFormatting>
  <conditionalFormatting sqref="AG3:AG33">
    <cfRule type="cellIs" dxfId="24" priority="10" operator="greaterThan">
      <formula>0</formula>
    </cfRule>
  </conditionalFormatting>
  <conditionalFormatting sqref="AK3:AK33">
    <cfRule type="cellIs" dxfId="23" priority="9" operator="greaterThan">
      <formula>0</formula>
    </cfRule>
  </conditionalFormatting>
  <conditionalFormatting sqref="AO3:AO33">
    <cfRule type="cellIs" dxfId="22" priority="8" operator="greaterThan">
      <formula>0</formula>
    </cfRule>
  </conditionalFormatting>
  <conditionalFormatting sqref="AS3:AS33">
    <cfRule type="cellIs" dxfId="21" priority="7" operator="greaterThan">
      <formula>0</formula>
    </cfRule>
  </conditionalFormatting>
  <conditionalFormatting sqref="AW3:AW33">
    <cfRule type="cellIs" dxfId="20" priority="6" operator="greaterThan">
      <formula>0</formula>
    </cfRule>
  </conditionalFormatting>
  <conditionalFormatting sqref="BA3:BA33">
    <cfRule type="cellIs" dxfId="19" priority="5" operator="greaterThan">
      <formula>0</formula>
    </cfRule>
  </conditionalFormatting>
  <conditionalFormatting sqref="M33">
    <cfRule type="cellIs" dxfId="18" priority="4" operator="greaterThan">
      <formula>0</formula>
    </cfRule>
  </conditionalFormatting>
  <conditionalFormatting sqref="D3:D33">
    <cfRule type="cellIs" dxfId="17" priority="3" operator="greaterThan">
      <formula>0</formula>
    </cfRule>
  </conditionalFormatting>
  <conditionalFormatting sqref="E3:E33">
    <cfRule type="cellIs" dxfId="16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F1A7-21B2-44D2-B409-EF8B957E0164}">
  <dimension ref="A1:U36"/>
  <sheetViews>
    <sheetView workbookViewId="0">
      <selection activeCell="I36" sqref="I36"/>
    </sheetView>
  </sheetViews>
  <sheetFormatPr defaultRowHeight="14.4" x14ac:dyDescent="0.3"/>
  <cols>
    <col min="1" max="1" width="14.5546875" bestFit="1" customWidth="1"/>
    <col min="2" max="2" width="9.44140625" bestFit="1" customWidth="1"/>
    <col min="3" max="3" width="10.33203125" bestFit="1" customWidth="1"/>
    <col min="4" max="4" width="8.33203125" bestFit="1" customWidth="1"/>
    <col min="5" max="5" width="7" bestFit="1" customWidth="1"/>
    <col min="6" max="6" width="5.88671875" bestFit="1" customWidth="1"/>
    <col min="7" max="7" width="8" customWidth="1"/>
    <col min="8" max="8" width="7.88671875" customWidth="1"/>
    <col min="9" max="9" width="8.33203125" bestFit="1" customWidth="1"/>
    <col min="10" max="10" width="12.109375" bestFit="1" customWidth="1"/>
    <col min="11" max="11" width="9.33203125" bestFit="1" customWidth="1"/>
    <col min="12" max="13" width="11.44140625" bestFit="1" customWidth="1"/>
    <col min="14" max="14" width="11.6640625" customWidth="1"/>
    <col min="15" max="15" width="14.5546875" bestFit="1" customWidth="1"/>
  </cols>
  <sheetData>
    <row r="1" spans="1:21" x14ac:dyDescent="0.3">
      <c r="A1" s="1">
        <v>2020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</row>
    <row r="2" spans="1:21" x14ac:dyDescent="0.3">
      <c r="A2" s="5" t="s">
        <v>13</v>
      </c>
      <c r="B2" s="8">
        <v>8031</v>
      </c>
      <c r="C2" s="6">
        <v>7668</v>
      </c>
      <c r="D2" s="6">
        <v>5411</v>
      </c>
      <c r="E2" s="7">
        <v>726</v>
      </c>
      <c r="F2" s="6">
        <v>2044</v>
      </c>
      <c r="G2" s="6">
        <v>5349</v>
      </c>
      <c r="H2" s="6">
        <v>6472</v>
      </c>
      <c r="I2" s="6">
        <v>6064</v>
      </c>
      <c r="J2" s="6">
        <v>6299</v>
      </c>
      <c r="K2" s="6">
        <v>6420</v>
      </c>
      <c r="L2" s="6">
        <v>6043</v>
      </c>
      <c r="M2" s="6">
        <v>5660</v>
      </c>
      <c r="N2">
        <f>SUM(B2:M2)</f>
        <v>66187</v>
      </c>
      <c r="O2" s="10" t="s">
        <v>13</v>
      </c>
      <c r="P2" s="6"/>
      <c r="Q2" s="6"/>
      <c r="R2" s="6" t="s">
        <v>13</v>
      </c>
      <c r="T2" s="6">
        <v>5660</v>
      </c>
      <c r="U2" s="6"/>
    </row>
    <row r="3" spans="1:21" x14ac:dyDescent="0.3">
      <c r="A3" s="5" t="s">
        <v>14</v>
      </c>
      <c r="B3" s="6">
        <v>673</v>
      </c>
      <c r="C3" s="6">
        <v>468</v>
      </c>
      <c r="D3" s="6">
        <v>717</v>
      </c>
      <c r="E3" s="7">
        <v>6</v>
      </c>
      <c r="F3" s="6">
        <v>273</v>
      </c>
      <c r="G3" s="6">
        <v>345</v>
      </c>
      <c r="H3" s="6">
        <v>695</v>
      </c>
      <c r="I3" s="6">
        <v>669</v>
      </c>
      <c r="J3" s="6">
        <v>749</v>
      </c>
      <c r="K3" s="6">
        <v>814</v>
      </c>
      <c r="L3" s="8">
        <v>848</v>
      </c>
      <c r="M3" s="6">
        <v>687</v>
      </c>
      <c r="N3">
        <f>SUM(B3:M3)</f>
        <v>6944</v>
      </c>
      <c r="O3" s="10" t="s">
        <v>14</v>
      </c>
      <c r="P3" s="6"/>
      <c r="Q3" s="6"/>
      <c r="R3" s="6" t="s">
        <v>14</v>
      </c>
      <c r="T3" s="6">
        <v>687</v>
      </c>
      <c r="U3" s="6"/>
    </row>
    <row r="4" spans="1:21" x14ac:dyDescent="0.3">
      <c r="A4" s="5" t="s">
        <v>15</v>
      </c>
      <c r="B4" s="8">
        <v>4693</v>
      </c>
      <c r="C4" s="6">
        <v>4657</v>
      </c>
      <c r="D4" s="6">
        <v>3314</v>
      </c>
      <c r="E4" s="7">
        <v>432</v>
      </c>
      <c r="F4" s="6">
        <v>319</v>
      </c>
      <c r="G4" s="6">
        <v>1906</v>
      </c>
      <c r="H4" s="6">
        <v>3197</v>
      </c>
      <c r="I4" s="6">
        <v>3699</v>
      </c>
      <c r="J4" s="6">
        <v>3428</v>
      </c>
      <c r="K4" s="6">
        <v>2692</v>
      </c>
      <c r="L4" s="6">
        <v>2558</v>
      </c>
      <c r="M4" s="6">
        <v>2769</v>
      </c>
      <c r="N4">
        <f>SUM(B4:M4)</f>
        <v>33664</v>
      </c>
      <c r="O4" s="10" t="s">
        <v>15</v>
      </c>
      <c r="P4" s="6"/>
      <c r="Q4" s="6"/>
      <c r="R4" s="6" t="s">
        <v>15</v>
      </c>
      <c r="T4" s="6">
        <v>2769</v>
      </c>
      <c r="U4" s="6"/>
    </row>
    <row r="5" spans="1:21" x14ac:dyDescent="0.3">
      <c r="A5" s="5" t="s">
        <v>16</v>
      </c>
      <c r="B5" s="8">
        <v>1395</v>
      </c>
      <c r="C5" s="6">
        <v>1218</v>
      </c>
      <c r="D5" s="6">
        <v>840</v>
      </c>
      <c r="E5" s="7">
        <v>159</v>
      </c>
      <c r="F5" s="6">
        <v>254</v>
      </c>
      <c r="G5" s="6">
        <v>636</v>
      </c>
      <c r="H5" s="6">
        <v>518</v>
      </c>
      <c r="I5" s="6">
        <v>605</v>
      </c>
      <c r="J5" s="6">
        <v>561</v>
      </c>
      <c r="K5" s="6">
        <v>564</v>
      </c>
      <c r="L5" s="6">
        <v>501</v>
      </c>
      <c r="M5" s="6">
        <v>748</v>
      </c>
      <c r="N5">
        <f>SUM(B5:M5)</f>
        <v>7999</v>
      </c>
      <c r="O5" s="10" t="s">
        <v>16</v>
      </c>
      <c r="P5" s="6"/>
      <c r="Q5" s="6"/>
      <c r="R5" s="6" t="s">
        <v>16</v>
      </c>
      <c r="T5" s="6">
        <v>748</v>
      </c>
      <c r="U5" s="6"/>
    </row>
    <row r="6" spans="1:21" x14ac:dyDescent="0.3">
      <c r="A6" s="5" t="s">
        <v>17</v>
      </c>
      <c r="B6" s="6">
        <v>685</v>
      </c>
      <c r="C6" s="8">
        <v>695</v>
      </c>
      <c r="D6" s="6">
        <v>345</v>
      </c>
      <c r="E6" s="7">
        <v>26</v>
      </c>
      <c r="F6" s="6">
        <v>98</v>
      </c>
      <c r="G6" s="6">
        <v>367</v>
      </c>
      <c r="H6" s="6">
        <v>551</v>
      </c>
      <c r="I6" s="6">
        <v>533</v>
      </c>
      <c r="J6" s="6">
        <v>469</v>
      </c>
      <c r="K6" s="6">
        <v>345</v>
      </c>
      <c r="L6" s="6">
        <v>291</v>
      </c>
      <c r="M6" s="6">
        <v>259</v>
      </c>
      <c r="N6">
        <f>SUM(B6:M6)</f>
        <v>4664</v>
      </c>
      <c r="O6" s="10" t="s">
        <v>17</v>
      </c>
      <c r="P6" s="6"/>
      <c r="Q6" s="6"/>
      <c r="R6" s="6" t="s">
        <v>17</v>
      </c>
      <c r="T6" s="6">
        <v>259</v>
      </c>
      <c r="U6" s="6"/>
    </row>
    <row r="7" spans="1:21" x14ac:dyDescent="0.3">
      <c r="A7" s="5" t="s">
        <v>18</v>
      </c>
      <c r="B7" s="8">
        <v>4042</v>
      </c>
      <c r="C7" s="6">
        <v>3629</v>
      </c>
      <c r="D7" s="6">
        <v>2530</v>
      </c>
      <c r="E7" s="7">
        <v>422</v>
      </c>
      <c r="F7" s="6">
        <v>1005</v>
      </c>
      <c r="G7" s="6">
        <v>3031</v>
      </c>
      <c r="H7" s="6">
        <v>3574</v>
      </c>
      <c r="I7" s="6">
        <v>3193</v>
      </c>
      <c r="J7" s="6">
        <v>3343</v>
      </c>
      <c r="K7" s="6">
        <v>3201</v>
      </c>
      <c r="L7" s="6">
        <v>2948</v>
      </c>
      <c r="M7" s="6">
        <v>2967</v>
      </c>
      <c r="N7">
        <f>SUM(B7:M7)</f>
        <v>33885</v>
      </c>
      <c r="O7" s="10" t="s">
        <v>18</v>
      </c>
      <c r="P7" s="6"/>
      <c r="Q7" s="6"/>
      <c r="R7" s="6" t="s">
        <v>18</v>
      </c>
      <c r="T7" s="6">
        <v>2967</v>
      </c>
      <c r="U7" s="6"/>
    </row>
    <row r="8" spans="1:21" x14ac:dyDescent="0.3">
      <c r="A8" s="5" t="s">
        <v>19</v>
      </c>
      <c r="B8" s="6">
        <v>955</v>
      </c>
      <c r="C8" s="8">
        <v>1132</v>
      </c>
      <c r="D8" s="6">
        <v>542</v>
      </c>
      <c r="E8" s="7">
        <v>31</v>
      </c>
      <c r="F8" s="6">
        <v>120</v>
      </c>
      <c r="G8" s="6">
        <v>733</v>
      </c>
      <c r="H8" s="6">
        <v>1114</v>
      </c>
      <c r="I8" s="6">
        <v>735</v>
      </c>
      <c r="J8" s="6">
        <v>640</v>
      </c>
      <c r="K8" s="6">
        <v>787</v>
      </c>
      <c r="L8" s="6">
        <v>750</v>
      </c>
      <c r="M8" s="6">
        <v>574</v>
      </c>
      <c r="N8">
        <f>SUM(B8:M8)</f>
        <v>8113</v>
      </c>
      <c r="O8" s="10" t="s">
        <v>19</v>
      </c>
      <c r="P8" s="6"/>
      <c r="Q8" s="6"/>
      <c r="R8" s="6" t="s">
        <v>19</v>
      </c>
      <c r="T8" s="6">
        <v>574</v>
      </c>
      <c r="U8" s="6"/>
    </row>
    <row r="9" spans="1:21" x14ac:dyDescent="0.3">
      <c r="A9" s="5" t="s">
        <v>20</v>
      </c>
      <c r="B9" s="8">
        <v>1502</v>
      </c>
      <c r="C9" s="6">
        <v>1480</v>
      </c>
      <c r="D9" s="6">
        <v>1256</v>
      </c>
      <c r="E9" s="7">
        <v>225</v>
      </c>
      <c r="F9" s="6">
        <v>904</v>
      </c>
      <c r="G9" s="6">
        <v>1310</v>
      </c>
      <c r="H9" s="6">
        <v>1618</v>
      </c>
      <c r="I9" s="6">
        <v>1387</v>
      </c>
      <c r="J9" s="6">
        <v>1464</v>
      </c>
      <c r="K9" s="6">
        <v>1443</v>
      </c>
      <c r="L9" s="6">
        <v>1323</v>
      </c>
      <c r="M9" s="6">
        <v>1184</v>
      </c>
      <c r="N9">
        <f>SUM(B9:M9)</f>
        <v>15096</v>
      </c>
      <c r="O9" s="10" t="s">
        <v>20</v>
      </c>
      <c r="P9" s="6"/>
      <c r="Q9" s="6"/>
      <c r="R9" s="6" t="s">
        <v>20</v>
      </c>
      <c r="T9" s="6">
        <v>1184</v>
      </c>
      <c r="U9" s="6"/>
    </row>
    <row r="10" spans="1:21" x14ac:dyDescent="0.3">
      <c r="A10" s="5" t="s">
        <v>21</v>
      </c>
      <c r="B10" s="6">
        <v>1749</v>
      </c>
      <c r="C10" s="6">
        <v>1898</v>
      </c>
      <c r="D10" s="6">
        <v>1247</v>
      </c>
      <c r="E10" s="7">
        <v>198</v>
      </c>
      <c r="F10" s="6">
        <v>548</v>
      </c>
      <c r="G10" s="6">
        <v>1721</v>
      </c>
      <c r="H10" s="8">
        <v>2058</v>
      </c>
      <c r="I10" s="6">
        <v>1593</v>
      </c>
      <c r="J10" s="6">
        <v>1568</v>
      </c>
      <c r="K10" s="6">
        <v>1718</v>
      </c>
      <c r="L10" s="6">
        <v>1725</v>
      </c>
      <c r="M10" s="6">
        <v>1746</v>
      </c>
      <c r="N10">
        <f>SUM(B10:M10)</f>
        <v>17769</v>
      </c>
      <c r="O10" s="10" t="s">
        <v>21</v>
      </c>
      <c r="P10" s="6"/>
      <c r="Q10" s="6"/>
      <c r="R10" s="6" t="s">
        <v>21</v>
      </c>
      <c r="T10" s="6">
        <v>1746</v>
      </c>
      <c r="U10" s="6"/>
    </row>
    <row r="11" spans="1:21" x14ac:dyDescent="0.3">
      <c r="A11" s="5" t="s">
        <v>22</v>
      </c>
      <c r="B11" s="8">
        <v>26315</v>
      </c>
      <c r="C11" s="6">
        <v>25975</v>
      </c>
      <c r="D11" s="6">
        <v>14940</v>
      </c>
      <c r="E11" s="7">
        <v>2243</v>
      </c>
      <c r="F11" s="6">
        <v>6374</v>
      </c>
      <c r="G11" s="6">
        <v>12286</v>
      </c>
      <c r="H11" s="6">
        <v>12305</v>
      </c>
      <c r="I11" s="6">
        <v>11807</v>
      </c>
      <c r="J11" s="6">
        <v>11989</v>
      </c>
      <c r="K11" s="6">
        <v>13032</v>
      </c>
      <c r="L11" s="6">
        <v>11927</v>
      </c>
      <c r="M11" s="6">
        <v>12058</v>
      </c>
      <c r="N11">
        <f>SUM(B11:M11)</f>
        <v>161251</v>
      </c>
      <c r="O11" s="10" t="s">
        <v>22</v>
      </c>
      <c r="P11" s="6"/>
      <c r="Q11" s="6"/>
      <c r="R11" s="6" t="s">
        <v>22</v>
      </c>
      <c r="T11" s="6">
        <v>12058</v>
      </c>
      <c r="U11" s="6"/>
    </row>
    <row r="12" spans="1:21" x14ac:dyDescent="0.3">
      <c r="A12" s="5" t="s">
        <v>23</v>
      </c>
      <c r="B12" s="8">
        <v>2889</v>
      </c>
      <c r="C12" s="6">
        <v>2408</v>
      </c>
      <c r="D12" s="6">
        <v>1664</v>
      </c>
      <c r="E12" s="7">
        <v>186</v>
      </c>
      <c r="F12" s="6">
        <v>356</v>
      </c>
      <c r="G12" s="6">
        <v>856</v>
      </c>
      <c r="H12" s="6">
        <v>1359</v>
      </c>
      <c r="I12" s="6">
        <v>1559</v>
      </c>
      <c r="J12" s="6">
        <v>1659</v>
      </c>
      <c r="K12" s="6">
        <v>1692</v>
      </c>
      <c r="L12" s="6">
        <v>1405</v>
      </c>
      <c r="M12" s="6">
        <v>1398</v>
      </c>
      <c r="N12">
        <f>SUM(B12:M12)</f>
        <v>17431</v>
      </c>
      <c r="O12" s="10" t="s">
        <v>23</v>
      </c>
      <c r="P12" s="6"/>
      <c r="Q12" s="6"/>
      <c r="R12" s="6" t="s">
        <v>23</v>
      </c>
      <c r="T12" s="6">
        <v>1398</v>
      </c>
      <c r="U12" s="6"/>
    </row>
    <row r="13" spans="1:21" x14ac:dyDescent="0.3">
      <c r="A13" s="5" t="s">
        <v>24</v>
      </c>
      <c r="B13" s="8">
        <v>63093</v>
      </c>
      <c r="C13" s="6">
        <v>59252</v>
      </c>
      <c r="D13" s="6">
        <v>34887</v>
      </c>
      <c r="E13" s="7">
        <v>4477</v>
      </c>
      <c r="F13" s="6">
        <v>16164</v>
      </c>
      <c r="G13" s="6">
        <v>36270</v>
      </c>
      <c r="H13" s="6">
        <v>44482</v>
      </c>
      <c r="I13" s="6">
        <v>46755</v>
      </c>
      <c r="J13" s="6">
        <v>44684</v>
      </c>
      <c r="K13" s="6">
        <v>33583</v>
      </c>
      <c r="L13" s="6">
        <v>28081</v>
      </c>
      <c r="M13" s="6">
        <v>30147</v>
      </c>
      <c r="N13">
        <f>SUM(B13:M13)</f>
        <v>441875</v>
      </c>
      <c r="O13" s="10" t="s">
        <v>24</v>
      </c>
      <c r="P13" s="6"/>
      <c r="Q13" s="6"/>
      <c r="R13" s="6" t="s">
        <v>24</v>
      </c>
      <c r="T13" s="6">
        <v>30147</v>
      </c>
      <c r="U13" s="6"/>
    </row>
    <row r="14" spans="1:21" x14ac:dyDescent="0.3">
      <c r="A14" s="5" t="s">
        <v>25</v>
      </c>
      <c r="B14" s="6">
        <v>601</v>
      </c>
      <c r="C14" s="6">
        <v>475</v>
      </c>
      <c r="D14" s="6">
        <v>228</v>
      </c>
      <c r="E14" s="58" t="s">
        <v>90</v>
      </c>
      <c r="F14" s="6">
        <v>20</v>
      </c>
      <c r="G14" s="6">
        <v>68</v>
      </c>
      <c r="H14" s="6">
        <v>97</v>
      </c>
      <c r="I14" s="6">
        <v>268</v>
      </c>
      <c r="J14" s="6">
        <v>539</v>
      </c>
      <c r="K14" s="8">
        <v>638</v>
      </c>
      <c r="L14" s="6">
        <v>327</v>
      </c>
      <c r="M14" s="6">
        <v>407</v>
      </c>
      <c r="N14">
        <f>SUM(B14:M14)</f>
        <v>3668</v>
      </c>
      <c r="O14" s="10" t="s">
        <v>25</v>
      </c>
      <c r="P14" s="6"/>
      <c r="Q14" s="6"/>
      <c r="R14" s="6" t="s">
        <v>25</v>
      </c>
      <c r="T14" s="6">
        <v>407</v>
      </c>
      <c r="U14" s="6"/>
    </row>
    <row r="15" spans="1:21" x14ac:dyDescent="0.3">
      <c r="A15" s="5" t="s">
        <v>26</v>
      </c>
      <c r="B15" s="8">
        <v>3164</v>
      </c>
      <c r="C15" s="6">
        <v>3004</v>
      </c>
      <c r="D15" s="6">
        <v>1896</v>
      </c>
      <c r="E15" s="7">
        <v>226</v>
      </c>
      <c r="F15" s="6">
        <v>486</v>
      </c>
      <c r="G15" s="6">
        <v>1231</v>
      </c>
      <c r="H15" s="6">
        <v>1708</v>
      </c>
      <c r="I15" s="6">
        <v>1648</v>
      </c>
      <c r="J15" s="6">
        <v>2077</v>
      </c>
      <c r="K15" s="6">
        <v>2254</v>
      </c>
      <c r="L15" s="6">
        <v>1652</v>
      </c>
      <c r="M15" s="6">
        <v>1971</v>
      </c>
      <c r="N15">
        <f>SUM(B15:M15)</f>
        <v>21317</v>
      </c>
      <c r="O15" s="10" t="s">
        <v>26</v>
      </c>
      <c r="P15" s="6"/>
      <c r="Q15" s="6"/>
      <c r="R15" s="6" t="s">
        <v>26</v>
      </c>
      <c r="T15" s="6">
        <v>1971</v>
      </c>
      <c r="U15" s="6"/>
    </row>
    <row r="16" spans="1:21" x14ac:dyDescent="0.3">
      <c r="A16" s="5" t="s">
        <v>27</v>
      </c>
      <c r="B16" s="8">
        <v>1829</v>
      </c>
      <c r="C16" s="6">
        <v>1446</v>
      </c>
      <c r="D16" s="6">
        <v>656</v>
      </c>
      <c r="E16" s="7">
        <v>56</v>
      </c>
      <c r="F16" s="6">
        <v>360</v>
      </c>
      <c r="G16" s="6">
        <v>406</v>
      </c>
      <c r="H16" s="6">
        <v>700</v>
      </c>
      <c r="I16" s="6">
        <v>799</v>
      </c>
      <c r="J16" s="6">
        <v>934</v>
      </c>
      <c r="K16" s="6">
        <v>845</v>
      </c>
      <c r="L16" s="6">
        <v>757</v>
      </c>
      <c r="M16" s="6">
        <v>712</v>
      </c>
      <c r="N16">
        <f>SUM(B16:M16)</f>
        <v>9500</v>
      </c>
      <c r="O16" s="10" t="s">
        <v>27</v>
      </c>
      <c r="P16" s="6"/>
      <c r="Q16" s="6"/>
      <c r="R16" s="6" t="s">
        <v>27</v>
      </c>
      <c r="T16" s="6">
        <v>712</v>
      </c>
      <c r="U16" s="6"/>
    </row>
    <row r="17" spans="1:21" x14ac:dyDescent="0.3">
      <c r="A17" s="5" t="s">
        <v>28</v>
      </c>
      <c r="B17" s="8">
        <v>3645</v>
      </c>
      <c r="C17" s="6">
        <v>3569</v>
      </c>
      <c r="D17" s="6">
        <v>2941</v>
      </c>
      <c r="E17" s="7">
        <v>462</v>
      </c>
      <c r="F17" s="6">
        <v>1210</v>
      </c>
      <c r="G17" s="6">
        <v>2308</v>
      </c>
      <c r="H17" s="6">
        <v>1882</v>
      </c>
      <c r="I17" s="6">
        <v>1982</v>
      </c>
      <c r="J17" s="6">
        <v>1807</v>
      </c>
      <c r="K17" s="6">
        <v>2304</v>
      </c>
      <c r="L17" s="6">
        <v>2760</v>
      </c>
      <c r="M17" s="6">
        <v>2572</v>
      </c>
      <c r="N17">
        <f>SUM(B17:M17)</f>
        <v>27442</v>
      </c>
      <c r="O17" s="10" t="s">
        <v>28</v>
      </c>
      <c r="P17" s="6"/>
      <c r="Q17" s="6"/>
      <c r="R17" s="6" t="s">
        <v>28</v>
      </c>
      <c r="T17" s="6">
        <v>2572</v>
      </c>
      <c r="U17" s="6"/>
    </row>
    <row r="18" spans="1:21" x14ac:dyDescent="0.3">
      <c r="A18" s="5" t="s">
        <v>29</v>
      </c>
      <c r="B18" s="8">
        <v>53682</v>
      </c>
      <c r="C18" s="6">
        <v>50211</v>
      </c>
      <c r="D18" s="6">
        <v>27847</v>
      </c>
      <c r="E18" s="7">
        <v>3074</v>
      </c>
      <c r="F18" s="6">
        <v>10600</v>
      </c>
      <c r="G18" s="6">
        <v>11717</v>
      </c>
      <c r="H18" s="6">
        <v>16886</v>
      </c>
      <c r="I18" s="6">
        <v>16926</v>
      </c>
      <c r="J18" s="6">
        <v>17574</v>
      </c>
      <c r="K18" s="6">
        <v>19728</v>
      </c>
      <c r="L18" s="6">
        <v>17876</v>
      </c>
      <c r="M18" s="6">
        <v>18467</v>
      </c>
      <c r="N18">
        <f>SUM(B18:M18)</f>
        <v>264588</v>
      </c>
      <c r="O18" s="10" t="s">
        <v>29</v>
      </c>
      <c r="P18" s="6"/>
      <c r="Q18" s="6"/>
      <c r="R18" s="6" t="s">
        <v>29</v>
      </c>
      <c r="T18" s="6">
        <v>18467</v>
      </c>
      <c r="U18" s="6"/>
    </row>
    <row r="19" spans="1:21" x14ac:dyDescent="0.3">
      <c r="A19" s="5" t="s">
        <v>30</v>
      </c>
      <c r="B19" s="8">
        <v>949</v>
      </c>
      <c r="C19" s="6">
        <v>933</v>
      </c>
      <c r="D19" s="6">
        <v>449</v>
      </c>
      <c r="E19" s="7">
        <v>14</v>
      </c>
      <c r="F19" s="6">
        <v>195</v>
      </c>
      <c r="G19" s="6">
        <v>226</v>
      </c>
      <c r="H19" s="6">
        <v>214</v>
      </c>
      <c r="I19" s="6">
        <v>367</v>
      </c>
      <c r="J19" s="6">
        <v>510</v>
      </c>
      <c r="K19" s="6">
        <v>532</v>
      </c>
      <c r="L19" s="6">
        <v>573</v>
      </c>
      <c r="M19" s="6">
        <v>474</v>
      </c>
      <c r="N19">
        <f>SUM(B19:M19)</f>
        <v>5436</v>
      </c>
      <c r="O19" s="10" t="s">
        <v>30</v>
      </c>
      <c r="P19" s="6"/>
      <c r="Q19" s="6"/>
      <c r="R19" s="6" t="s">
        <v>30</v>
      </c>
      <c r="T19" s="6">
        <v>474</v>
      </c>
      <c r="U19" s="6"/>
    </row>
    <row r="20" spans="1:21" x14ac:dyDescent="0.3">
      <c r="A20" s="5" t="s">
        <v>31</v>
      </c>
      <c r="B20" s="8">
        <v>938</v>
      </c>
      <c r="C20" s="6">
        <v>859</v>
      </c>
      <c r="D20" s="6">
        <v>593</v>
      </c>
      <c r="E20" s="7">
        <v>195</v>
      </c>
      <c r="F20" s="6">
        <v>368</v>
      </c>
      <c r="G20" s="6">
        <v>624</v>
      </c>
      <c r="H20" s="6">
        <v>664</v>
      </c>
      <c r="I20" s="6">
        <v>805</v>
      </c>
      <c r="J20" s="6">
        <v>558</v>
      </c>
      <c r="K20" s="6">
        <v>631</v>
      </c>
      <c r="L20" s="6">
        <v>605</v>
      </c>
      <c r="M20" s="6">
        <v>646</v>
      </c>
      <c r="N20">
        <f>SUM(B20:M20)</f>
        <v>7486</v>
      </c>
      <c r="O20" s="10" t="s">
        <v>31</v>
      </c>
      <c r="P20" s="6"/>
      <c r="Q20" s="6"/>
      <c r="R20" s="6" t="s">
        <v>31</v>
      </c>
      <c r="T20" s="6">
        <v>646</v>
      </c>
      <c r="U20" s="6"/>
    </row>
    <row r="21" spans="1:21" x14ac:dyDescent="0.3">
      <c r="A21" s="5" t="s">
        <v>32</v>
      </c>
      <c r="B21" s="8">
        <v>1656</v>
      </c>
      <c r="C21" s="6">
        <v>1325</v>
      </c>
      <c r="D21" s="6">
        <v>827</v>
      </c>
      <c r="E21" s="7">
        <v>137</v>
      </c>
      <c r="F21" s="6">
        <v>430</v>
      </c>
      <c r="G21" s="6">
        <v>963</v>
      </c>
      <c r="H21" s="6">
        <v>1336</v>
      </c>
      <c r="I21" s="6">
        <v>1495</v>
      </c>
      <c r="J21" s="6">
        <v>1350</v>
      </c>
      <c r="K21" s="6">
        <v>1420</v>
      </c>
      <c r="L21" s="6">
        <v>1351</v>
      </c>
      <c r="M21" s="6">
        <v>1574</v>
      </c>
      <c r="N21">
        <f>SUM(B21:M21)</f>
        <v>13864</v>
      </c>
      <c r="O21" s="10" t="s">
        <v>32</v>
      </c>
      <c r="P21" s="6"/>
      <c r="Q21" s="6"/>
      <c r="R21" s="6" t="s">
        <v>32</v>
      </c>
      <c r="T21" s="6">
        <v>1574</v>
      </c>
      <c r="U21" s="6"/>
    </row>
    <row r="22" spans="1:21" x14ac:dyDescent="0.3">
      <c r="A22" s="5" t="s">
        <v>33</v>
      </c>
      <c r="B22" s="8">
        <v>1450</v>
      </c>
      <c r="C22" s="6">
        <v>1205</v>
      </c>
      <c r="D22" s="6">
        <v>698</v>
      </c>
      <c r="E22" s="7">
        <v>171</v>
      </c>
      <c r="F22" s="6">
        <v>283</v>
      </c>
      <c r="G22" s="6">
        <v>710</v>
      </c>
      <c r="H22" s="6">
        <v>737</v>
      </c>
      <c r="I22" s="6">
        <v>622</v>
      </c>
      <c r="J22" s="6">
        <v>679</v>
      </c>
      <c r="K22" s="6">
        <v>775</v>
      </c>
      <c r="L22" s="6">
        <v>848</v>
      </c>
      <c r="M22" s="6">
        <v>764</v>
      </c>
      <c r="N22">
        <f>SUM(B22:M22)</f>
        <v>8942</v>
      </c>
      <c r="O22" s="10" t="s">
        <v>33</v>
      </c>
      <c r="P22" s="6"/>
      <c r="Q22" s="6"/>
      <c r="R22" s="6" t="s">
        <v>33</v>
      </c>
      <c r="T22" s="6">
        <v>764</v>
      </c>
      <c r="U22" s="6"/>
    </row>
    <row r="23" spans="1:21" x14ac:dyDescent="0.3">
      <c r="A23" s="5" t="s">
        <v>34</v>
      </c>
      <c r="B23" s="6">
        <v>449</v>
      </c>
      <c r="C23" s="8">
        <v>578</v>
      </c>
      <c r="D23" s="6">
        <v>364</v>
      </c>
      <c r="E23" s="7">
        <v>46</v>
      </c>
      <c r="F23" s="6">
        <v>179</v>
      </c>
      <c r="G23" s="6">
        <v>308</v>
      </c>
      <c r="H23" s="6">
        <v>543</v>
      </c>
      <c r="I23" s="6">
        <v>424</v>
      </c>
      <c r="J23" s="6">
        <v>442</v>
      </c>
      <c r="K23" s="6">
        <v>418</v>
      </c>
      <c r="L23" s="6">
        <v>506</v>
      </c>
      <c r="M23" s="6">
        <v>380</v>
      </c>
      <c r="N23">
        <f>SUM(B23:M23)</f>
        <v>4637</v>
      </c>
      <c r="O23" s="10" t="s">
        <v>34</v>
      </c>
      <c r="P23" s="6"/>
      <c r="Q23" s="6"/>
      <c r="R23" s="6" t="s">
        <v>34</v>
      </c>
      <c r="T23" s="6">
        <v>380</v>
      </c>
      <c r="U23" s="6"/>
    </row>
    <row r="24" spans="1:21" x14ac:dyDescent="0.3">
      <c r="A24" s="5" t="s">
        <v>35</v>
      </c>
      <c r="B24" s="6">
        <v>2775</v>
      </c>
      <c r="C24" s="8">
        <v>2943</v>
      </c>
      <c r="D24" s="6">
        <v>1487</v>
      </c>
      <c r="E24" s="7">
        <v>226</v>
      </c>
      <c r="F24" s="6">
        <v>821</v>
      </c>
      <c r="G24" s="6">
        <v>2296</v>
      </c>
      <c r="H24" s="6">
        <v>2565</v>
      </c>
      <c r="I24" s="6">
        <v>2336</v>
      </c>
      <c r="J24" s="6">
        <v>2264</v>
      </c>
      <c r="K24" s="6">
        <v>2225</v>
      </c>
      <c r="L24" s="6">
        <v>1909</v>
      </c>
      <c r="M24" s="6">
        <v>2194</v>
      </c>
      <c r="N24">
        <f>SUM(B24:M24)</f>
        <v>24041</v>
      </c>
      <c r="O24" s="10" t="s">
        <v>35</v>
      </c>
      <c r="P24" s="6"/>
      <c r="Q24" s="6"/>
      <c r="R24" s="6" t="s">
        <v>35</v>
      </c>
      <c r="T24" s="6">
        <v>2194</v>
      </c>
      <c r="U24" s="6"/>
    </row>
    <row r="25" spans="1:21" x14ac:dyDescent="0.3">
      <c r="A25" s="5" t="s">
        <v>36</v>
      </c>
      <c r="B25" s="8">
        <v>1522</v>
      </c>
      <c r="C25" s="6">
        <v>1461</v>
      </c>
      <c r="D25" s="6">
        <v>1286</v>
      </c>
      <c r="E25" s="7">
        <v>44</v>
      </c>
      <c r="F25" s="6">
        <v>204</v>
      </c>
      <c r="G25" s="6">
        <v>672</v>
      </c>
      <c r="H25" s="6">
        <v>1094</v>
      </c>
      <c r="I25" s="6">
        <v>1453</v>
      </c>
      <c r="J25" s="6">
        <v>834</v>
      </c>
      <c r="K25" s="6">
        <v>793</v>
      </c>
      <c r="L25" s="6">
        <v>402</v>
      </c>
      <c r="M25" s="6">
        <v>449</v>
      </c>
      <c r="N25">
        <f>SUM(B25:M25)</f>
        <v>10214</v>
      </c>
      <c r="O25" s="10" t="s">
        <v>36</v>
      </c>
      <c r="P25" s="6"/>
      <c r="Q25" s="6"/>
      <c r="R25" s="6" t="s">
        <v>36</v>
      </c>
      <c r="T25" s="6">
        <v>449</v>
      </c>
      <c r="U25" s="6"/>
    </row>
    <row r="26" spans="1:21" x14ac:dyDescent="0.3">
      <c r="A26" s="5" t="s">
        <v>37</v>
      </c>
      <c r="B26" s="6">
        <v>10396</v>
      </c>
      <c r="C26" s="8">
        <v>10530</v>
      </c>
      <c r="D26" s="6">
        <v>8106</v>
      </c>
      <c r="E26" s="7">
        <v>1320</v>
      </c>
      <c r="F26" s="6">
        <v>2975</v>
      </c>
      <c r="G26" s="6">
        <v>5087</v>
      </c>
      <c r="H26" s="6">
        <v>7018</v>
      </c>
      <c r="I26" s="6">
        <v>7035</v>
      </c>
      <c r="J26" s="6">
        <v>7519</v>
      </c>
      <c r="K26" s="6">
        <v>7397</v>
      </c>
      <c r="L26" s="6">
        <v>7116</v>
      </c>
      <c r="M26" s="6">
        <v>7607</v>
      </c>
      <c r="N26">
        <f>SUM(B26:M26)</f>
        <v>82106</v>
      </c>
      <c r="O26" s="10" t="s">
        <v>37</v>
      </c>
      <c r="P26" s="6"/>
      <c r="Q26" s="6"/>
      <c r="R26" s="6" t="s">
        <v>37</v>
      </c>
      <c r="T26" s="6">
        <v>7607</v>
      </c>
      <c r="U26" s="6"/>
    </row>
    <row r="27" spans="1:21" x14ac:dyDescent="0.3">
      <c r="A27" s="5" t="s">
        <v>38</v>
      </c>
      <c r="B27" s="8">
        <v>6418</v>
      </c>
      <c r="C27" s="6">
        <v>5544</v>
      </c>
      <c r="D27" s="6">
        <v>4126</v>
      </c>
      <c r="E27" s="7">
        <v>589</v>
      </c>
      <c r="F27" s="6">
        <v>1204</v>
      </c>
      <c r="G27" s="6">
        <v>3014</v>
      </c>
      <c r="H27" s="6">
        <v>4881</v>
      </c>
      <c r="I27" s="6">
        <v>5156</v>
      </c>
      <c r="J27" s="6">
        <v>5049</v>
      </c>
      <c r="K27" s="6">
        <v>5325</v>
      </c>
      <c r="L27" s="6">
        <v>2425</v>
      </c>
      <c r="M27" s="6">
        <v>3256</v>
      </c>
      <c r="N27">
        <f>SUM(B27:M27)</f>
        <v>46987</v>
      </c>
      <c r="O27" s="10" t="s">
        <v>38</v>
      </c>
      <c r="P27" s="6"/>
      <c r="Q27" s="6"/>
      <c r="R27" s="6" t="s">
        <v>38</v>
      </c>
      <c r="T27" s="6">
        <v>3256</v>
      </c>
      <c r="U27" s="6"/>
    </row>
    <row r="28" spans="1:21" x14ac:dyDescent="0.3">
      <c r="A28" s="5" t="s">
        <v>39</v>
      </c>
      <c r="B28" s="8">
        <v>2896</v>
      </c>
      <c r="C28" s="6">
        <v>2544</v>
      </c>
      <c r="D28" s="6">
        <v>1652</v>
      </c>
      <c r="E28" s="7">
        <v>136</v>
      </c>
      <c r="F28" s="6">
        <v>567</v>
      </c>
      <c r="G28" s="6">
        <v>1056</v>
      </c>
      <c r="H28" s="6">
        <v>1566</v>
      </c>
      <c r="I28" s="6">
        <v>1830</v>
      </c>
      <c r="J28" s="6">
        <v>1806</v>
      </c>
      <c r="K28" s="6">
        <v>1975</v>
      </c>
      <c r="L28" s="6">
        <v>1939</v>
      </c>
      <c r="M28" s="6">
        <v>1802</v>
      </c>
      <c r="N28">
        <f>SUM(B28:M28)</f>
        <v>19769</v>
      </c>
      <c r="O28" s="10" t="s">
        <v>39</v>
      </c>
      <c r="P28" s="6"/>
      <c r="Q28" s="6"/>
      <c r="R28" s="6" t="s">
        <v>39</v>
      </c>
      <c r="T28" s="6">
        <v>1802</v>
      </c>
      <c r="U28" s="6"/>
    </row>
    <row r="29" spans="1:21" x14ac:dyDescent="0.3">
      <c r="A29" s="5" t="s">
        <v>40</v>
      </c>
      <c r="B29" s="8">
        <v>2314</v>
      </c>
      <c r="C29" s="6">
        <v>2286</v>
      </c>
      <c r="D29" s="6">
        <v>1562</v>
      </c>
      <c r="E29" s="7">
        <v>272</v>
      </c>
      <c r="F29" s="6">
        <v>596</v>
      </c>
      <c r="G29" s="6">
        <v>1596</v>
      </c>
      <c r="H29" s="6">
        <v>2351</v>
      </c>
      <c r="I29" s="6">
        <v>2008</v>
      </c>
      <c r="J29" s="6">
        <v>2060</v>
      </c>
      <c r="K29" s="6">
        <v>1624</v>
      </c>
      <c r="L29" s="6">
        <v>1694</v>
      </c>
      <c r="M29" s="6">
        <v>2024</v>
      </c>
      <c r="N29">
        <f>SUM(B29:M29)</f>
        <v>20387</v>
      </c>
      <c r="O29" s="10" t="s">
        <v>40</v>
      </c>
      <c r="P29" s="6"/>
      <c r="Q29" s="6"/>
      <c r="R29" s="6" t="s">
        <v>40</v>
      </c>
      <c r="T29" s="6">
        <v>2024</v>
      </c>
      <c r="U29" s="6"/>
    </row>
    <row r="30" spans="1:21" x14ac:dyDescent="0.3">
      <c r="A30" s="5" t="s">
        <v>41</v>
      </c>
      <c r="B30" s="8">
        <v>5351</v>
      </c>
      <c r="C30" s="6">
        <v>4640</v>
      </c>
      <c r="D30" s="6">
        <v>3982</v>
      </c>
      <c r="E30" s="7">
        <v>525</v>
      </c>
      <c r="F30" s="6">
        <v>1241</v>
      </c>
      <c r="G30" s="6">
        <v>2389</v>
      </c>
      <c r="H30" s="6">
        <v>2907</v>
      </c>
      <c r="I30" s="6">
        <v>3658</v>
      </c>
      <c r="J30" s="6">
        <v>3631</v>
      </c>
      <c r="K30" s="6">
        <v>3962</v>
      </c>
      <c r="L30" s="6">
        <v>3567</v>
      </c>
      <c r="M30" s="6">
        <v>3861</v>
      </c>
      <c r="N30">
        <f>SUM(B30:M30)</f>
        <v>39714</v>
      </c>
      <c r="O30" s="10" t="s">
        <v>41</v>
      </c>
      <c r="P30" s="6"/>
      <c r="Q30" s="6"/>
      <c r="R30" s="6" t="s">
        <v>41</v>
      </c>
      <c r="T30" s="6">
        <v>3861</v>
      </c>
      <c r="U30" s="6"/>
    </row>
    <row r="31" spans="1:21" ht="15" thickBot="1" x14ac:dyDescent="0.35">
      <c r="A31" s="12" t="s">
        <v>42</v>
      </c>
      <c r="B31" s="57">
        <v>2270</v>
      </c>
      <c r="C31" s="15">
        <v>2193</v>
      </c>
      <c r="D31" s="15">
        <v>1282</v>
      </c>
      <c r="E31" s="14">
        <v>33</v>
      </c>
      <c r="F31" s="15">
        <v>320</v>
      </c>
      <c r="G31" s="15">
        <v>1402</v>
      </c>
      <c r="H31" s="15">
        <v>1125</v>
      </c>
      <c r="I31" s="15">
        <v>1107</v>
      </c>
      <c r="J31" s="15">
        <v>1306</v>
      </c>
      <c r="K31" s="15">
        <v>1251</v>
      </c>
      <c r="L31" s="15">
        <v>1265</v>
      </c>
      <c r="M31" s="15">
        <v>1279</v>
      </c>
      <c r="N31" s="49">
        <f>SUM(B31:M31)</f>
        <v>14833</v>
      </c>
      <c r="O31" s="17" t="s">
        <v>42</v>
      </c>
      <c r="P31" s="6"/>
      <c r="Q31" s="6"/>
      <c r="R31" s="6" t="s">
        <v>42</v>
      </c>
      <c r="T31" s="6">
        <v>1279</v>
      </c>
      <c r="U31" s="6"/>
    </row>
    <row r="32" spans="1:21" ht="15" thickTop="1" x14ac:dyDescent="0.3">
      <c r="A32" s="18" t="s">
        <v>43</v>
      </c>
      <c r="B32" s="6">
        <v>218327</v>
      </c>
      <c r="C32" s="6">
        <v>206226</v>
      </c>
      <c r="D32" s="6">
        <v>127675</v>
      </c>
      <c r="E32" s="6">
        <v>16657</v>
      </c>
      <c r="F32" s="6">
        <v>50518</v>
      </c>
      <c r="G32" s="6">
        <v>100883</v>
      </c>
      <c r="H32" s="6">
        <v>126217</v>
      </c>
      <c r="I32" s="6">
        <v>128518</v>
      </c>
      <c r="J32" s="6">
        <v>127792</v>
      </c>
      <c r="K32" s="6">
        <v>120388</v>
      </c>
      <c r="L32" s="6">
        <v>105972</v>
      </c>
      <c r="M32" s="6">
        <v>110636</v>
      </c>
      <c r="P32" s="6"/>
      <c r="Q32" s="6"/>
      <c r="R32" s="6" t="s">
        <v>88</v>
      </c>
      <c r="T32" s="6">
        <v>110636</v>
      </c>
      <c r="U32" s="6"/>
    </row>
    <row r="34" spans="1:14" x14ac:dyDescent="0.3">
      <c r="A34" s="20" t="s">
        <v>44</v>
      </c>
      <c r="B34" s="21">
        <v>22</v>
      </c>
      <c r="C34" s="21">
        <v>5</v>
      </c>
      <c r="D34" s="21"/>
      <c r="E34" s="21"/>
      <c r="F34" s="21"/>
      <c r="G34" s="21"/>
      <c r="H34" s="21">
        <v>1</v>
      </c>
      <c r="I34" s="21"/>
      <c r="J34" s="21"/>
      <c r="K34" s="21">
        <v>1</v>
      </c>
      <c r="L34" s="21">
        <v>1</v>
      </c>
      <c r="M34" s="21"/>
      <c r="N34" s="18"/>
    </row>
    <row r="35" spans="1:14" x14ac:dyDescent="0.3">
      <c r="A35" s="22" t="s">
        <v>45</v>
      </c>
      <c r="B35" s="23"/>
      <c r="C35" s="23"/>
      <c r="D35" s="23"/>
      <c r="E35" s="23">
        <v>30</v>
      </c>
      <c r="F35" s="23"/>
      <c r="G35" s="23"/>
      <c r="H35" s="23"/>
      <c r="I35" s="23"/>
      <c r="J35" s="23"/>
      <c r="K35" s="23"/>
      <c r="L35" s="23"/>
      <c r="M35" s="23"/>
      <c r="N35" s="24"/>
    </row>
    <row r="36" spans="1:14" x14ac:dyDescent="0.3">
      <c r="A36" s="25"/>
      <c r="B36" s="26" t="s">
        <v>0</v>
      </c>
      <c r="C36" s="26" t="s">
        <v>1</v>
      </c>
      <c r="D36" s="26" t="s">
        <v>2</v>
      </c>
      <c r="E36" s="26" t="s">
        <v>3</v>
      </c>
      <c r="F36" s="26" t="s">
        <v>4</v>
      </c>
      <c r="G36" s="26" t="s">
        <v>5</v>
      </c>
      <c r="H36" s="26" t="s">
        <v>6</v>
      </c>
      <c r="I36" s="26" t="s">
        <v>7</v>
      </c>
      <c r="J36" s="26" t="s">
        <v>8</v>
      </c>
      <c r="K36" s="26" t="s">
        <v>9</v>
      </c>
      <c r="L36" s="26" t="s">
        <v>10</v>
      </c>
      <c r="M36" s="26" t="s">
        <v>11</v>
      </c>
      <c r="N36" s="25" t="s">
        <v>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4F40-FBED-480E-A3F5-7C37A2A2474B}">
  <dimension ref="A1:BA33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9.33203125" customWidth="1"/>
    <col min="3" max="3" width="10.109375" customWidth="1"/>
    <col min="4" max="4" width="10.33203125" bestFit="1" customWidth="1"/>
    <col min="5" max="5" width="5.44140625" bestFit="1" customWidth="1"/>
    <col min="6" max="6" width="5.44140625" customWidth="1"/>
    <col min="9" max="9" width="10.44140625" bestFit="1" customWidth="1"/>
    <col min="10" max="10" width="5.88671875" customWidth="1"/>
    <col min="13" max="13" width="10.44140625" bestFit="1" customWidth="1"/>
    <col min="14" max="14" width="4.6640625" customWidth="1"/>
    <col min="17" max="17" width="10.44140625" bestFit="1" customWidth="1"/>
    <col min="18" max="18" width="5.88671875" customWidth="1"/>
    <col min="21" max="21" width="10.44140625" bestFit="1" customWidth="1"/>
    <col min="22" max="22" width="5.44140625" customWidth="1"/>
    <col min="23" max="24" width="9.88671875" bestFit="1" customWidth="1"/>
    <col min="25" max="25" width="10.44140625" bestFit="1" customWidth="1"/>
    <col min="26" max="26" width="5.33203125" customWidth="1"/>
    <col min="27" max="28" width="10.109375" bestFit="1" customWidth="1"/>
    <col min="29" max="29" width="10.44140625" bestFit="1" customWidth="1"/>
    <col min="30" max="30" width="3.88671875" customWidth="1"/>
    <col min="33" max="33" width="10.44140625" bestFit="1" customWidth="1"/>
    <col min="34" max="34" width="5.6640625" customWidth="1"/>
    <col min="37" max="37" width="10.44140625" bestFit="1" customWidth="1"/>
    <col min="38" max="38" width="5.33203125" customWidth="1"/>
    <col min="41" max="41" width="10.44140625" bestFit="1" customWidth="1"/>
    <col min="42" max="42" width="4.88671875" customWidth="1"/>
    <col min="45" max="45" width="10.44140625" bestFit="1" customWidth="1"/>
    <col min="46" max="46" width="5.109375" customWidth="1"/>
    <col min="49" max="49" width="10.44140625" bestFit="1" customWidth="1"/>
    <col min="50" max="50" width="5" customWidth="1"/>
    <col min="53" max="53" width="10.44140625" bestFit="1" customWidth="1"/>
  </cols>
  <sheetData>
    <row r="1" spans="1:53" ht="26.4" x14ac:dyDescent="0.3">
      <c r="A1" s="27" t="s">
        <v>46</v>
      </c>
    </row>
    <row r="2" spans="1:53" ht="27" x14ac:dyDescent="0.3">
      <c r="A2" s="18"/>
      <c r="B2" s="28" t="s">
        <v>47</v>
      </c>
      <c r="C2" s="29" t="s">
        <v>48</v>
      </c>
      <c r="D2" s="30" t="s">
        <v>49</v>
      </c>
      <c r="E2" s="31" t="s">
        <v>50</v>
      </c>
      <c r="G2" s="32" t="s">
        <v>51</v>
      </c>
      <c r="H2" s="33" t="s">
        <v>52</v>
      </c>
      <c r="I2" s="34" t="s">
        <v>49</v>
      </c>
      <c r="K2" s="32" t="s">
        <v>53</v>
      </c>
      <c r="L2" s="33" t="s">
        <v>54</v>
      </c>
      <c r="M2" s="34" t="s">
        <v>49</v>
      </c>
      <c r="O2" s="32" t="s">
        <v>55</v>
      </c>
      <c r="P2" s="33" t="s">
        <v>56</v>
      </c>
      <c r="Q2" s="34" t="s">
        <v>49</v>
      </c>
      <c r="S2" s="32" t="s">
        <v>57</v>
      </c>
      <c r="T2" s="33" t="s">
        <v>58</v>
      </c>
      <c r="U2" s="34" t="s">
        <v>49</v>
      </c>
      <c r="W2" s="32" t="s">
        <v>59</v>
      </c>
      <c r="X2" s="33" t="s">
        <v>60</v>
      </c>
      <c r="Y2" s="34" t="s">
        <v>49</v>
      </c>
      <c r="AA2" s="32" t="s">
        <v>61</v>
      </c>
      <c r="AB2" s="33" t="s">
        <v>62</v>
      </c>
      <c r="AC2" s="34" t="s">
        <v>49</v>
      </c>
      <c r="AE2" s="32" t="s">
        <v>63</v>
      </c>
      <c r="AF2" s="33" t="s">
        <v>64</v>
      </c>
      <c r="AG2" s="34" t="s">
        <v>49</v>
      </c>
      <c r="AI2" s="32" t="s">
        <v>65</v>
      </c>
      <c r="AJ2" s="33" t="s">
        <v>66</v>
      </c>
      <c r="AK2" s="34" t="s">
        <v>49</v>
      </c>
      <c r="AM2" s="32" t="s">
        <v>67</v>
      </c>
      <c r="AN2" s="33" t="s">
        <v>68</v>
      </c>
      <c r="AO2" s="34" t="s">
        <v>49</v>
      </c>
      <c r="AQ2" s="32" t="s">
        <v>69</v>
      </c>
      <c r="AR2" s="33" t="s">
        <v>70</v>
      </c>
      <c r="AS2" s="34" t="s">
        <v>49</v>
      </c>
      <c r="AU2" s="32" t="s">
        <v>71</v>
      </c>
      <c r="AV2" s="33" t="s">
        <v>72</v>
      </c>
      <c r="AW2" s="34" t="s">
        <v>49</v>
      </c>
      <c r="AY2" s="32" t="s">
        <v>73</v>
      </c>
      <c r="AZ2" s="33" t="s">
        <v>74</v>
      </c>
      <c r="BA2" s="34" t="s">
        <v>49</v>
      </c>
    </row>
    <row r="3" spans="1:53" x14ac:dyDescent="0.3">
      <c r="A3" s="18" t="s">
        <v>13</v>
      </c>
      <c r="B3" s="35">
        <f>G3+K3+O3+S3+W3+AA3+AE3+AI3+AM3+AQ3+AU3+AY3</f>
        <v>94421</v>
      </c>
      <c r="C3">
        <f>H3+L3+P3+T3+X3+AB3+AF3+AJ3+AN3+AR3+AV3+AZ3</f>
        <v>92884</v>
      </c>
      <c r="D3" s="36">
        <f>B3-C3</f>
        <v>1537</v>
      </c>
      <c r="E3" s="37">
        <f>D3/C3</f>
        <v>1.6547521639894924E-2</v>
      </c>
      <c r="G3" s="38">
        <v>7577</v>
      </c>
      <c r="H3" s="6">
        <v>7513</v>
      </c>
      <c r="I3" s="39">
        <f>G3-H3</f>
        <v>64</v>
      </c>
      <c r="K3" s="38">
        <v>7824</v>
      </c>
      <c r="L3" s="40">
        <v>6981</v>
      </c>
      <c r="M3" s="39">
        <f>K3-L3</f>
        <v>843</v>
      </c>
      <c r="O3" s="38">
        <v>8878</v>
      </c>
      <c r="P3" s="40">
        <v>8204</v>
      </c>
      <c r="Q3" s="39">
        <f>O3-P3</f>
        <v>674</v>
      </c>
      <c r="S3" s="38">
        <v>7545</v>
      </c>
      <c r="T3" s="6">
        <v>7421</v>
      </c>
      <c r="U3" s="39">
        <f>S3-T3</f>
        <v>124</v>
      </c>
      <c r="W3" s="38">
        <v>7347</v>
      </c>
      <c r="X3" s="6">
        <v>6989</v>
      </c>
      <c r="Y3" s="39">
        <f>W3-X3</f>
        <v>358</v>
      </c>
      <c r="AA3" s="38">
        <v>7868</v>
      </c>
      <c r="AB3" s="6">
        <v>8282</v>
      </c>
      <c r="AC3" s="39">
        <f>AA3-AB3</f>
        <v>-414</v>
      </c>
      <c r="AE3" s="38">
        <v>8664</v>
      </c>
      <c r="AF3" s="6">
        <v>8768</v>
      </c>
      <c r="AG3" s="39">
        <f>AE3-AF3</f>
        <v>-104</v>
      </c>
      <c r="AI3" s="38">
        <v>7509</v>
      </c>
      <c r="AJ3" s="6">
        <v>8715</v>
      </c>
      <c r="AK3" s="39">
        <f>AI3-AJ3</f>
        <v>-1206</v>
      </c>
      <c r="AM3" s="38">
        <v>7524</v>
      </c>
      <c r="AN3" s="6">
        <v>7167</v>
      </c>
      <c r="AO3" s="39">
        <f>AM3-AN3</f>
        <v>357</v>
      </c>
      <c r="AQ3" s="38">
        <v>8299</v>
      </c>
      <c r="AR3" s="6">
        <v>8523</v>
      </c>
      <c r="AS3" s="39">
        <f>AQ3-AR3</f>
        <v>-224</v>
      </c>
      <c r="AU3" s="38">
        <v>7940</v>
      </c>
      <c r="AV3" s="6">
        <v>7432</v>
      </c>
      <c r="AW3" s="39">
        <f>AU3-AV3</f>
        <v>508</v>
      </c>
      <c r="AY3" s="38">
        <v>7446</v>
      </c>
      <c r="AZ3" s="6">
        <v>6889</v>
      </c>
      <c r="BA3" s="39">
        <f>AY3-AZ3</f>
        <v>557</v>
      </c>
    </row>
    <row r="4" spans="1:53" x14ac:dyDescent="0.3">
      <c r="A4" s="18" t="s">
        <v>14</v>
      </c>
      <c r="B4" s="35">
        <f t="shared" ref="B4:C33" si="0">G4+K4+O4+S4+W4+AA4+AE4+AI4+AM4+AQ4+AU4+AY4</f>
        <v>8874</v>
      </c>
      <c r="C4">
        <f t="shared" si="0"/>
        <v>10229</v>
      </c>
      <c r="D4" s="36">
        <f>B4-C4</f>
        <v>-1355</v>
      </c>
      <c r="E4" s="37">
        <f t="shared" ref="E4:E33" si="1">D4/C4</f>
        <v>-0.13246651676605728</v>
      </c>
      <c r="G4" s="35">
        <v>721</v>
      </c>
      <c r="H4" s="6">
        <v>884</v>
      </c>
      <c r="I4" s="39">
        <f>G4-H4</f>
        <v>-163</v>
      </c>
      <c r="K4" s="35">
        <v>654</v>
      </c>
      <c r="L4" s="6">
        <v>727</v>
      </c>
      <c r="M4" s="39">
        <f t="shared" ref="M4:M33" si="2">K4-L4</f>
        <v>-73</v>
      </c>
      <c r="O4" s="35">
        <v>637</v>
      </c>
      <c r="P4" s="6">
        <v>883</v>
      </c>
      <c r="Q4" s="39">
        <f t="shared" ref="Q4:Q33" si="3">O4-P4</f>
        <v>-246</v>
      </c>
      <c r="S4" s="35">
        <v>805</v>
      </c>
      <c r="T4" s="6">
        <v>876</v>
      </c>
      <c r="U4" s="39">
        <f t="shared" ref="U4:U33" si="4">S4-T4</f>
        <v>-71</v>
      </c>
      <c r="W4" s="35">
        <v>702</v>
      </c>
      <c r="X4" s="6">
        <v>742</v>
      </c>
      <c r="Y4" s="39">
        <f t="shared" ref="Y4:Y32" si="5">W4-X4</f>
        <v>-40</v>
      </c>
      <c r="AA4" s="35">
        <v>933</v>
      </c>
      <c r="AB4" s="6">
        <v>1046</v>
      </c>
      <c r="AC4" s="39">
        <f t="shared" ref="AC4:AC32" si="6">AA4-AB4</f>
        <v>-113</v>
      </c>
      <c r="AE4" s="35">
        <v>1037</v>
      </c>
      <c r="AF4" s="6">
        <v>1099</v>
      </c>
      <c r="AG4" s="39">
        <f t="shared" ref="AG4:AG32" si="7">AE4-AF4</f>
        <v>-62</v>
      </c>
      <c r="AI4" s="35">
        <v>811</v>
      </c>
      <c r="AJ4" s="6">
        <v>1066</v>
      </c>
      <c r="AK4" s="39">
        <f t="shared" ref="AK4:AK32" si="8">AI4-AJ4</f>
        <v>-255</v>
      </c>
      <c r="AM4" s="35">
        <v>611</v>
      </c>
      <c r="AN4" s="6">
        <v>741</v>
      </c>
      <c r="AO4" s="39">
        <f t="shared" ref="AO4:AO32" si="9">AM4-AN4</f>
        <v>-130</v>
      </c>
      <c r="AQ4" s="35">
        <v>651</v>
      </c>
      <c r="AR4" s="6">
        <v>901</v>
      </c>
      <c r="AS4" s="39">
        <f t="shared" ref="AS4:AS32" si="10">AQ4-AR4</f>
        <v>-250</v>
      </c>
      <c r="AU4" s="35">
        <v>743</v>
      </c>
      <c r="AV4" s="6">
        <v>682</v>
      </c>
      <c r="AW4" s="39">
        <f t="shared" ref="AW4:AW32" si="11">AU4-AV4</f>
        <v>61</v>
      </c>
      <c r="AY4" s="35">
        <v>569</v>
      </c>
      <c r="AZ4" s="6">
        <v>582</v>
      </c>
      <c r="BA4" s="39">
        <f t="shared" ref="BA4:BA32" si="12">AY4-AZ4</f>
        <v>-13</v>
      </c>
    </row>
    <row r="5" spans="1:53" x14ac:dyDescent="0.3">
      <c r="A5" s="18" t="s">
        <v>15</v>
      </c>
      <c r="B5" s="35">
        <f t="shared" si="0"/>
        <v>55513</v>
      </c>
      <c r="C5">
        <f t="shared" si="0"/>
        <v>53810</v>
      </c>
      <c r="D5" s="36">
        <f>B5-C5</f>
        <v>1703</v>
      </c>
      <c r="E5" s="37">
        <f t="shared" si="1"/>
        <v>3.1648392492101843E-2</v>
      </c>
      <c r="G5" s="35">
        <v>4486</v>
      </c>
      <c r="H5" s="6">
        <v>4175</v>
      </c>
      <c r="I5" s="39">
        <f t="shared" ref="I5:I33" si="13">G5-H5</f>
        <v>311</v>
      </c>
      <c r="K5" s="35">
        <v>5081</v>
      </c>
      <c r="L5" s="6">
        <v>3894</v>
      </c>
      <c r="M5" s="39">
        <f t="shared" si="2"/>
        <v>1187</v>
      </c>
      <c r="O5" s="35">
        <v>4817</v>
      </c>
      <c r="P5" s="6">
        <v>4394</v>
      </c>
      <c r="Q5" s="39">
        <f t="shared" si="3"/>
        <v>423</v>
      </c>
      <c r="S5" s="35">
        <v>4712</v>
      </c>
      <c r="T5" s="6">
        <v>4445</v>
      </c>
      <c r="U5" s="39">
        <f t="shared" si="4"/>
        <v>267</v>
      </c>
      <c r="W5" s="35">
        <v>4251</v>
      </c>
      <c r="X5" s="6">
        <v>3975</v>
      </c>
      <c r="Y5" s="39">
        <f t="shared" si="5"/>
        <v>276</v>
      </c>
      <c r="AA5" s="35">
        <v>5531</v>
      </c>
      <c r="AB5" s="6">
        <v>5502</v>
      </c>
      <c r="AC5" s="39">
        <f t="shared" si="6"/>
        <v>29</v>
      </c>
      <c r="AE5" s="35">
        <v>5683</v>
      </c>
      <c r="AF5" s="6">
        <v>5981</v>
      </c>
      <c r="AG5" s="39">
        <f t="shared" si="7"/>
        <v>-298</v>
      </c>
      <c r="AI5" s="35">
        <v>5138</v>
      </c>
      <c r="AJ5" s="6">
        <v>4812</v>
      </c>
      <c r="AK5" s="39">
        <f t="shared" si="8"/>
        <v>326</v>
      </c>
      <c r="AM5" s="35">
        <v>4146</v>
      </c>
      <c r="AN5" s="6">
        <v>3934</v>
      </c>
      <c r="AO5" s="39">
        <f t="shared" si="9"/>
        <v>212</v>
      </c>
      <c r="AQ5" s="35">
        <v>4128</v>
      </c>
      <c r="AR5" s="6">
        <v>4963</v>
      </c>
      <c r="AS5" s="39">
        <f t="shared" si="10"/>
        <v>-835</v>
      </c>
      <c r="AU5" s="35">
        <v>3910</v>
      </c>
      <c r="AV5" s="6">
        <v>4021</v>
      </c>
      <c r="AW5" s="39">
        <f t="shared" si="11"/>
        <v>-111</v>
      </c>
      <c r="AY5" s="35">
        <v>3630</v>
      </c>
      <c r="AZ5" s="6">
        <v>3714</v>
      </c>
      <c r="BA5" s="39">
        <f t="shared" si="12"/>
        <v>-84</v>
      </c>
    </row>
    <row r="6" spans="1:53" x14ac:dyDescent="0.3">
      <c r="A6" s="18" t="s">
        <v>16</v>
      </c>
      <c r="B6" s="35">
        <f t="shared" si="0"/>
        <v>15040</v>
      </c>
      <c r="C6">
        <f t="shared" si="0"/>
        <v>22523</v>
      </c>
      <c r="D6" s="36">
        <f t="shared" ref="D6:D33" si="14">B6-C6</f>
        <v>-7483</v>
      </c>
      <c r="E6" s="37">
        <f t="shared" si="1"/>
        <v>-0.33223815655108113</v>
      </c>
      <c r="G6" s="35">
        <v>1682</v>
      </c>
      <c r="H6" s="6">
        <v>1895</v>
      </c>
      <c r="I6" s="39">
        <f t="shared" si="13"/>
        <v>-213</v>
      </c>
      <c r="K6" s="35">
        <v>1340</v>
      </c>
      <c r="L6" s="6">
        <v>1717</v>
      </c>
      <c r="M6" s="39">
        <f t="shared" si="2"/>
        <v>-377</v>
      </c>
      <c r="O6" s="35">
        <v>1608</v>
      </c>
      <c r="P6" s="6">
        <v>2002</v>
      </c>
      <c r="Q6" s="39">
        <f t="shared" si="3"/>
        <v>-394</v>
      </c>
      <c r="S6" s="35">
        <v>1217</v>
      </c>
      <c r="T6" s="6">
        <v>2054</v>
      </c>
      <c r="U6" s="39">
        <f t="shared" si="4"/>
        <v>-837</v>
      </c>
      <c r="W6" s="35">
        <v>1208</v>
      </c>
      <c r="X6" s="6">
        <v>2147</v>
      </c>
      <c r="Y6" s="39">
        <f t="shared" si="5"/>
        <v>-939</v>
      </c>
      <c r="AA6" s="35">
        <v>1202</v>
      </c>
      <c r="AB6" s="6">
        <v>2175</v>
      </c>
      <c r="AC6" s="39">
        <f t="shared" si="6"/>
        <v>-973</v>
      </c>
      <c r="AE6" s="35">
        <v>1420</v>
      </c>
      <c r="AF6" s="6">
        <v>2096</v>
      </c>
      <c r="AG6" s="39">
        <f t="shared" si="7"/>
        <v>-676</v>
      </c>
      <c r="AI6" s="35">
        <v>1445</v>
      </c>
      <c r="AJ6" s="6">
        <v>2106</v>
      </c>
      <c r="AK6" s="39">
        <f t="shared" si="8"/>
        <v>-661</v>
      </c>
      <c r="AM6" s="35">
        <v>1112</v>
      </c>
      <c r="AN6" s="6">
        <v>1616</v>
      </c>
      <c r="AO6" s="39">
        <f t="shared" si="9"/>
        <v>-504</v>
      </c>
      <c r="AQ6" s="35">
        <v>1021</v>
      </c>
      <c r="AR6" s="6">
        <v>1751</v>
      </c>
      <c r="AS6" s="39">
        <f t="shared" si="10"/>
        <v>-730</v>
      </c>
      <c r="AU6" s="35">
        <v>904</v>
      </c>
      <c r="AV6" s="6">
        <v>1473</v>
      </c>
      <c r="AW6" s="39">
        <f t="shared" si="11"/>
        <v>-569</v>
      </c>
      <c r="AY6" s="35">
        <v>881</v>
      </c>
      <c r="AZ6" s="6">
        <v>1491</v>
      </c>
      <c r="BA6" s="39">
        <f t="shared" si="12"/>
        <v>-610</v>
      </c>
    </row>
    <row r="7" spans="1:53" x14ac:dyDescent="0.3">
      <c r="A7" s="18" t="s">
        <v>17</v>
      </c>
      <c r="B7" s="35">
        <f t="shared" si="0"/>
        <v>8125</v>
      </c>
      <c r="C7">
        <f t="shared" si="0"/>
        <v>8997</v>
      </c>
      <c r="D7" s="36">
        <f t="shared" si="14"/>
        <v>-872</v>
      </c>
      <c r="E7" s="37">
        <f t="shared" si="1"/>
        <v>-9.6921195954206951E-2</v>
      </c>
      <c r="G7" s="35">
        <v>601</v>
      </c>
      <c r="H7" s="6">
        <v>724</v>
      </c>
      <c r="I7" s="39">
        <f t="shared" si="13"/>
        <v>-123</v>
      </c>
      <c r="K7" s="35">
        <v>769</v>
      </c>
      <c r="L7" s="6">
        <v>727</v>
      </c>
      <c r="M7" s="39">
        <f t="shared" si="2"/>
        <v>42</v>
      </c>
      <c r="O7" s="35">
        <v>626</v>
      </c>
      <c r="P7" s="6">
        <v>842</v>
      </c>
      <c r="Q7" s="39">
        <f t="shared" si="3"/>
        <v>-216</v>
      </c>
      <c r="S7" s="35">
        <v>922</v>
      </c>
      <c r="T7" s="6">
        <v>925</v>
      </c>
      <c r="U7" s="39">
        <f t="shared" si="4"/>
        <v>-3</v>
      </c>
      <c r="W7" s="35">
        <v>892</v>
      </c>
      <c r="X7" s="6">
        <v>781</v>
      </c>
      <c r="Y7" s="39">
        <f t="shared" si="5"/>
        <v>111</v>
      </c>
      <c r="AA7" s="35">
        <v>661</v>
      </c>
      <c r="AB7" s="6">
        <v>877</v>
      </c>
      <c r="AC7" s="39">
        <f t="shared" si="6"/>
        <v>-216</v>
      </c>
      <c r="AE7" s="35">
        <v>852</v>
      </c>
      <c r="AF7" s="6">
        <v>946</v>
      </c>
      <c r="AG7" s="39">
        <f t="shared" si="7"/>
        <v>-94</v>
      </c>
      <c r="AI7" s="35">
        <v>560</v>
      </c>
      <c r="AJ7" s="6">
        <v>761</v>
      </c>
      <c r="AK7" s="39">
        <f t="shared" si="8"/>
        <v>-201</v>
      </c>
      <c r="AM7" s="35">
        <v>614</v>
      </c>
      <c r="AN7" s="6">
        <v>712</v>
      </c>
      <c r="AO7" s="39">
        <f t="shared" si="9"/>
        <v>-98</v>
      </c>
      <c r="AQ7" s="35">
        <v>656</v>
      </c>
      <c r="AR7" s="6">
        <v>824</v>
      </c>
      <c r="AS7" s="39">
        <f t="shared" si="10"/>
        <v>-168</v>
      </c>
      <c r="AU7" s="35">
        <v>524</v>
      </c>
      <c r="AV7" s="6">
        <v>503</v>
      </c>
      <c r="AW7" s="39">
        <f t="shared" si="11"/>
        <v>21</v>
      </c>
      <c r="AY7" s="35">
        <v>448</v>
      </c>
      <c r="AZ7" s="6">
        <v>375</v>
      </c>
      <c r="BA7" s="39">
        <f t="shared" si="12"/>
        <v>73</v>
      </c>
    </row>
    <row r="8" spans="1:53" x14ac:dyDescent="0.3">
      <c r="A8" s="18" t="s">
        <v>18</v>
      </c>
      <c r="B8" s="35">
        <f t="shared" si="0"/>
        <v>46688</v>
      </c>
      <c r="C8">
        <f t="shared" si="0"/>
        <v>50159</v>
      </c>
      <c r="D8" s="36">
        <f t="shared" si="14"/>
        <v>-3471</v>
      </c>
      <c r="E8" s="37">
        <f t="shared" si="1"/>
        <v>-6.9199944177515502E-2</v>
      </c>
      <c r="G8" s="35">
        <v>3896</v>
      </c>
      <c r="H8" s="6">
        <v>4318</v>
      </c>
      <c r="I8" s="39">
        <f t="shared" si="13"/>
        <v>-422</v>
      </c>
      <c r="K8" s="35">
        <v>3555</v>
      </c>
      <c r="L8" s="6">
        <v>3958</v>
      </c>
      <c r="M8" s="39">
        <f t="shared" si="2"/>
        <v>-403</v>
      </c>
      <c r="O8" s="35">
        <v>3737</v>
      </c>
      <c r="P8" s="6">
        <v>4208</v>
      </c>
      <c r="Q8" s="39">
        <f t="shared" si="3"/>
        <v>-471</v>
      </c>
      <c r="S8" s="35">
        <v>3656</v>
      </c>
      <c r="T8" s="6">
        <v>3891</v>
      </c>
      <c r="U8" s="39">
        <f t="shared" si="4"/>
        <v>-235</v>
      </c>
      <c r="W8" s="35">
        <v>3770</v>
      </c>
      <c r="X8" s="6">
        <v>3892</v>
      </c>
      <c r="Y8" s="39">
        <f t="shared" si="5"/>
        <v>-122</v>
      </c>
      <c r="AA8" s="35">
        <v>4003</v>
      </c>
      <c r="AB8" s="6">
        <v>4574</v>
      </c>
      <c r="AC8" s="39">
        <f t="shared" si="6"/>
        <v>-571</v>
      </c>
      <c r="AE8" s="35">
        <v>4667</v>
      </c>
      <c r="AF8" s="6">
        <v>5288</v>
      </c>
      <c r="AG8" s="39">
        <f t="shared" si="7"/>
        <v>-621</v>
      </c>
      <c r="AI8" s="35">
        <v>4299</v>
      </c>
      <c r="AJ8" s="6">
        <v>5035</v>
      </c>
      <c r="AK8" s="39">
        <f t="shared" si="8"/>
        <v>-736</v>
      </c>
      <c r="AM8" s="35">
        <v>3922</v>
      </c>
      <c r="AN8" s="6">
        <v>4161</v>
      </c>
      <c r="AO8" s="39">
        <f t="shared" si="9"/>
        <v>-239</v>
      </c>
      <c r="AQ8" s="35">
        <v>4077</v>
      </c>
      <c r="AR8" s="6">
        <v>3898</v>
      </c>
      <c r="AS8" s="39">
        <f t="shared" si="10"/>
        <v>179</v>
      </c>
      <c r="AU8" s="35">
        <v>3596</v>
      </c>
      <c r="AV8" s="6">
        <v>3578</v>
      </c>
      <c r="AW8" s="39">
        <f t="shared" si="11"/>
        <v>18</v>
      </c>
      <c r="AY8" s="35">
        <v>3510</v>
      </c>
      <c r="AZ8" s="6">
        <v>3358</v>
      </c>
      <c r="BA8" s="39">
        <f t="shared" si="12"/>
        <v>152</v>
      </c>
    </row>
    <row r="9" spans="1:53" x14ac:dyDescent="0.3">
      <c r="A9" s="18" t="s">
        <v>19</v>
      </c>
      <c r="B9" s="35">
        <f t="shared" si="0"/>
        <v>12370</v>
      </c>
      <c r="C9">
        <f t="shared" si="0"/>
        <v>15353</v>
      </c>
      <c r="D9" s="36">
        <f t="shared" si="14"/>
        <v>-2983</v>
      </c>
      <c r="E9" s="37">
        <f t="shared" si="1"/>
        <v>-0.19429427473457955</v>
      </c>
      <c r="G9" s="35">
        <v>1072</v>
      </c>
      <c r="H9" s="6">
        <v>982</v>
      </c>
      <c r="I9" s="39">
        <f t="shared" si="13"/>
        <v>90</v>
      </c>
      <c r="K9" s="35">
        <v>949</v>
      </c>
      <c r="L9" s="6">
        <v>1050</v>
      </c>
      <c r="M9" s="39">
        <f t="shared" si="2"/>
        <v>-101</v>
      </c>
      <c r="O9" s="35">
        <v>992</v>
      </c>
      <c r="P9" s="6">
        <v>1069</v>
      </c>
      <c r="Q9" s="39">
        <f t="shared" si="3"/>
        <v>-77</v>
      </c>
      <c r="S9" s="35">
        <v>998</v>
      </c>
      <c r="T9" s="6">
        <v>1021</v>
      </c>
      <c r="U9" s="39">
        <f t="shared" si="4"/>
        <v>-23</v>
      </c>
      <c r="W9" s="35">
        <v>1177</v>
      </c>
      <c r="X9" s="6">
        <v>1205</v>
      </c>
      <c r="Y9" s="39">
        <f t="shared" si="5"/>
        <v>-28</v>
      </c>
      <c r="AA9" s="35">
        <v>1319</v>
      </c>
      <c r="AB9" s="6">
        <v>1234</v>
      </c>
      <c r="AC9" s="39">
        <f t="shared" si="6"/>
        <v>85</v>
      </c>
      <c r="AE9" s="35">
        <v>1418</v>
      </c>
      <c r="AF9" s="6">
        <v>1407</v>
      </c>
      <c r="AG9" s="39">
        <f t="shared" si="7"/>
        <v>11</v>
      </c>
      <c r="AI9" s="35">
        <v>1070</v>
      </c>
      <c r="AJ9" s="6">
        <v>1755</v>
      </c>
      <c r="AK9" s="39">
        <f t="shared" si="8"/>
        <v>-685</v>
      </c>
      <c r="AM9" s="35">
        <v>904</v>
      </c>
      <c r="AN9" s="6">
        <v>1070</v>
      </c>
      <c r="AO9" s="39">
        <f t="shared" si="9"/>
        <v>-166</v>
      </c>
      <c r="AQ9" s="35">
        <v>942</v>
      </c>
      <c r="AR9" s="6">
        <v>1583</v>
      </c>
      <c r="AS9" s="39">
        <f t="shared" si="10"/>
        <v>-641</v>
      </c>
      <c r="AU9" s="35">
        <v>838</v>
      </c>
      <c r="AV9" s="6">
        <v>1606</v>
      </c>
      <c r="AW9" s="39">
        <f t="shared" si="11"/>
        <v>-768</v>
      </c>
      <c r="AY9" s="35">
        <v>691</v>
      </c>
      <c r="AZ9" s="6">
        <v>1371</v>
      </c>
      <c r="BA9" s="39">
        <f t="shared" si="12"/>
        <v>-680</v>
      </c>
    </row>
    <row r="10" spans="1:53" x14ac:dyDescent="0.3">
      <c r="A10" s="18" t="s">
        <v>20</v>
      </c>
      <c r="B10" s="35">
        <f t="shared" si="0"/>
        <v>17034</v>
      </c>
      <c r="C10">
        <f t="shared" si="0"/>
        <v>16129</v>
      </c>
      <c r="D10" s="36">
        <f t="shared" si="14"/>
        <v>905</v>
      </c>
      <c r="E10" s="37">
        <f t="shared" si="1"/>
        <v>5.611011222022444E-2</v>
      </c>
      <c r="G10" s="35">
        <v>1532</v>
      </c>
      <c r="H10" s="6">
        <v>1455</v>
      </c>
      <c r="I10" s="39">
        <f t="shared" si="13"/>
        <v>77</v>
      </c>
      <c r="K10" s="35">
        <v>1432</v>
      </c>
      <c r="L10" s="6">
        <v>1377</v>
      </c>
      <c r="M10" s="39">
        <f t="shared" si="2"/>
        <v>55</v>
      </c>
      <c r="O10" s="35">
        <v>1480</v>
      </c>
      <c r="P10" s="6">
        <v>1591</v>
      </c>
      <c r="Q10" s="39">
        <f t="shared" si="3"/>
        <v>-111</v>
      </c>
      <c r="S10" s="35">
        <v>1654</v>
      </c>
      <c r="T10" s="6">
        <v>1347</v>
      </c>
      <c r="U10" s="39">
        <f t="shared" si="4"/>
        <v>307</v>
      </c>
      <c r="W10" s="35">
        <v>1345</v>
      </c>
      <c r="X10" s="6">
        <v>1310</v>
      </c>
      <c r="Y10" s="39">
        <f t="shared" si="5"/>
        <v>35</v>
      </c>
      <c r="AA10" s="35">
        <v>1464</v>
      </c>
      <c r="AB10" s="6">
        <v>1383</v>
      </c>
      <c r="AC10" s="39">
        <f t="shared" si="6"/>
        <v>81</v>
      </c>
      <c r="AE10" s="35">
        <v>1702</v>
      </c>
      <c r="AF10" s="6">
        <v>1449</v>
      </c>
      <c r="AG10" s="39">
        <f t="shared" si="7"/>
        <v>253</v>
      </c>
      <c r="AI10" s="35">
        <v>1352</v>
      </c>
      <c r="AJ10" s="6">
        <v>1529</v>
      </c>
      <c r="AK10" s="39">
        <f t="shared" si="8"/>
        <v>-177</v>
      </c>
      <c r="AM10" s="35">
        <v>1311</v>
      </c>
      <c r="AN10" s="6">
        <v>1174</v>
      </c>
      <c r="AO10" s="39">
        <f t="shared" si="9"/>
        <v>137</v>
      </c>
      <c r="AQ10" s="35">
        <v>1535</v>
      </c>
      <c r="AR10" s="6">
        <v>1159</v>
      </c>
      <c r="AS10" s="39">
        <f t="shared" si="10"/>
        <v>376</v>
      </c>
      <c r="AU10" s="35">
        <v>1080</v>
      </c>
      <c r="AV10" s="6">
        <v>1250</v>
      </c>
      <c r="AW10" s="39">
        <f t="shared" si="11"/>
        <v>-170</v>
      </c>
      <c r="AY10" s="35">
        <v>1147</v>
      </c>
      <c r="AZ10" s="6">
        <v>1105</v>
      </c>
      <c r="BA10" s="39">
        <f t="shared" si="12"/>
        <v>42</v>
      </c>
    </row>
    <row r="11" spans="1:53" x14ac:dyDescent="0.3">
      <c r="A11" s="18" t="s">
        <v>21</v>
      </c>
      <c r="B11" s="35">
        <f t="shared" si="0"/>
        <v>24108</v>
      </c>
      <c r="C11">
        <f t="shared" si="0"/>
        <v>20463</v>
      </c>
      <c r="D11" s="36">
        <f t="shared" si="14"/>
        <v>3645</v>
      </c>
      <c r="E11" s="37">
        <f t="shared" si="1"/>
        <v>0.17812637443190149</v>
      </c>
      <c r="G11" s="35">
        <v>1598</v>
      </c>
      <c r="H11" s="6">
        <v>1586</v>
      </c>
      <c r="I11" s="39">
        <f t="shared" si="13"/>
        <v>12</v>
      </c>
      <c r="K11" s="35">
        <v>1636</v>
      </c>
      <c r="L11" s="6">
        <v>1610</v>
      </c>
      <c r="M11" s="39">
        <f t="shared" si="2"/>
        <v>26</v>
      </c>
      <c r="O11" s="35">
        <v>1928</v>
      </c>
      <c r="P11" s="6">
        <v>1738</v>
      </c>
      <c r="Q11" s="39">
        <f t="shared" si="3"/>
        <v>190</v>
      </c>
      <c r="S11" s="35">
        <v>1984</v>
      </c>
      <c r="T11" s="6">
        <v>1735</v>
      </c>
      <c r="U11" s="39">
        <f t="shared" si="4"/>
        <v>249</v>
      </c>
      <c r="W11" s="35">
        <v>2021</v>
      </c>
      <c r="X11" s="6">
        <v>1726</v>
      </c>
      <c r="Y11" s="39">
        <f t="shared" si="5"/>
        <v>295</v>
      </c>
      <c r="AA11" s="35">
        <v>2083</v>
      </c>
      <c r="AB11" s="6">
        <v>1810</v>
      </c>
      <c r="AC11" s="39">
        <f t="shared" si="6"/>
        <v>273</v>
      </c>
      <c r="AE11" s="35">
        <v>2492</v>
      </c>
      <c r="AF11" s="6">
        <v>1786</v>
      </c>
      <c r="AG11" s="39">
        <f t="shared" si="7"/>
        <v>706</v>
      </c>
      <c r="AI11" s="35">
        <v>1980</v>
      </c>
      <c r="AJ11" s="6">
        <v>1778</v>
      </c>
      <c r="AK11" s="39">
        <f t="shared" si="8"/>
        <v>202</v>
      </c>
      <c r="AM11" s="35">
        <v>2005</v>
      </c>
      <c r="AN11" s="6">
        <v>1441</v>
      </c>
      <c r="AO11" s="39">
        <f t="shared" si="9"/>
        <v>564</v>
      </c>
      <c r="AQ11" s="35">
        <v>2189</v>
      </c>
      <c r="AR11" s="6">
        <v>1828</v>
      </c>
      <c r="AS11" s="39">
        <f t="shared" si="10"/>
        <v>361</v>
      </c>
      <c r="AU11" s="35">
        <v>2248</v>
      </c>
      <c r="AV11" s="6">
        <v>1834</v>
      </c>
      <c r="AW11" s="39">
        <f t="shared" si="11"/>
        <v>414</v>
      </c>
      <c r="AY11" s="35">
        <v>1944</v>
      </c>
      <c r="AZ11" s="6">
        <v>1591</v>
      </c>
      <c r="BA11" s="39">
        <f t="shared" si="12"/>
        <v>353</v>
      </c>
    </row>
    <row r="12" spans="1:53" x14ac:dyDescent="0.3">
      <c r="A12" s="18" t="s">
        <v>22</v>
      </c>
      <c r="B12" s="35">
        <f t="shared" si="0"/>
        <v>351526</v>
      </c>
      <c r="C12">
        <f t="shared" si="0"/>
        <v>372784</v>
      </c>
      <c r="D12" s="36">
        <f t="shared" si="14"/>
        <v>-21258</v>
      </c>
      <c r="E12" s="37">
        <f t="shared" si="1"/>
        <v>-5.702497961285892E-2</v>
      </c>
      <c r="G12" s="35">
        <v>28647</v>
      </c>
      <c r="H12" s="6">
        <v>31704</v>
      </c>
      <c r="I12" s="39">
        <f t="shared" si="13"/>
        <v>-3057</v>
      </c>
      <c r="K12" s="35">
        <v>27204</v>
      </c>
      <c r="L12" s="6">
        <v>30685</v>
      </c>
      <c r="M12" s="39">
        <f t="shared" si="2"/>
        <v>-3481</v>
      </c>
      <c r="O12" s="35">
        <v>30623</v>
      </c>
      <c r="P12" s="6">
        <v>32522</v>
      </c>
      <c r="Q12" s="39">
        <f t="shared" si="3"/>
        <v>-1899</v>
      </c>
      <c r="S12" s="35">
        <v>30335</v>
      </c>
      <c r="T12" s="6">
        <v>30431</v>
      </c>
      <c r="U12" s="39">
        <f t="shared" si="4"/>
        <v>-96</v>
      </c>
      <c r="W12" s="35">
        <v>27389</v>
      </c>
      <c r="X12" s="6">
        <v>29850</v>
      </c>
      <c r="Y12" s="39">
        <f t="shared" si="5"/>
        <v>-2461</v>
      </c>
      <c r="AA12" s="35">
        <v>31786</v>
      </c>
      <c r="AB12" s="6">
        <v>37207</v>
      </c>
      <c r="AC12" s="39">
        <f t="shared" si="6"/>
        <v>-5421</v>
      </c>
      <c r="AE12" s="35">
        <v>36616</v>
      </c>
      <c r="AF12" s="6">
        <v>38191</v>
      </c>
      <c r="AG12" s="39">
        <f t="shared" si="7"/>
        <v>-1575</v>
      </c>
      <c r="AI12" s="35">
        <v>31844</v>
      </c>
      <c r="AJ12" s="6">
        <v>32430</v>
      </c>
      <c r="AK12" s="39">
        <f t="shared" si="8"/>
        <v>-586</v>
      </c>
      <c r="AM12" s="35">
        <v>28076</v>
      </c>
      <c r="AN12" s="6">
        <v>26916</v>
      </c>
      <c r="AO12" s="39">
        <f t="shared" si="9"/>
        <v>1160</v>
      </c>
      <c r="AQ12" s="35">
        <v>29725</v>
      </c>
      <c r="AR12" s="6">
        <v>29696</v>
      </c>
      <c r="AS12" s="39">
        <f t="shared" si="10"/>
        <v>29</v>
      </c>
      <c r="AU12" s="35">
        <v>25558</v>
      </c>
      <c r="AV12" s="6">
        <v>27375</v>
      </c>
      <c r="AW12" s="39">
        <f t="shared" si="11"/>
        <v>-1817</v>
      </c>
      <c r="AY12" s="35">
        <v>23723</v>
      </c>
      <c r="AZ12" s="6">
        <v>25777</v>
      </c>
      <c r="BA12" s="39">
        <f t="shared" si="12"/>
        <v>-2054</v>
      </c>
    </row>
    <row r="13" spans="1:53" x14ac:dyDescent="0.3">
      <c r="A13" s="18" t="s">
        <v>23</v>
      </c>
      <c r="B13" s="35">
        <f t="shared" si="0"/>
        <v>32278</v>
      </c>
      <c r="C13">
        <f t="shared" si="0"/>
        <v>34012</v>
      </c>
      <c r="D13" s="36">
        <f t="shared" si="14"/>
        <v>-1734</v>
      </c>
      <c r="E13" s="37">
        <f t="shared" si="1"/>
        <v>-5.098200635069975E-2</v>
      </c>
      <c r="G13" s="35">
        <v>3158</v>
      </c>
      <c r="H13" s="6">
        <v>3395</v>
      </c>
      <c r="I13" s="39">
        <f t="shared" si="13"/>
        <v>-237</v>
      </c>
      <c r="K13" s="35">
        <v>2563</v>
      </c>
      <c r="L13" s="6">
        <v>2907</v>
      </c>
      <c r="M13" s="39">
        <f t="shared" si="2"/>
        <v>-344</v>
      </c>
      <c r="O13" s="35">
        <v>2858</v>
      </c>
      <c r="P13" s="6">
        <v>3022</v>
      </c>
      <c r="Q13" s="39">
        <f t="shared" si="3"/>
        <v>-164</v>
      </c>
      <c r="S13" s="35">
        <v>2475</v>
      </c>
      <c r="T13" s="6">
        <v>3025</v>
      </c>
      <c r="U13" s="39">
        <f t="shared" si="4"/>
        <v>-550</v>
      </c>
      <c r="W13" s="35">
        <v>2778</v>
      </c>
      <c r="X13" s="6">
        <v>2695</v>
      </c>
      <c r="Y13" s="39">
        <f t="shared" si="5"/>
        <v>83</v>
      </c>
      <c r="AA13" s="35">
        <v>2655</v>
      </c>
      <c r="AB13" s="6">
        <v>3064</v>
      </c>
      <c r="AC13" s="39">
        <f t="shared" si="6"/>
        <v>-409</v>
      </c>
      <c r="AE13" s="35">
        <v>3089</v>
      </c>
      <c r="AF13" s="6">
        <v>3143</v>
      </c>
      <c r="AG13" s="39">
        <f t="shared" si="7"/>
        <v>-54</v>
      </c>
      <c r="AI13" s="35">
        <v>3011</v>
      </c>
      <c r="AJ13" s="6">
        <v>3089</v>
      </c>
      <c r="AK13" s="39">
        <f t="shared" si="8"/>
        <v>-78</v>
      </c>
      <c r="AM13" s="35">
        <v>2447</v>
      </c>
      <c r="AN13" s="6">
        <v>2283</v>
      </c>
      <c r="AO13" s="39">
        <f t="shared" si="9"/>
        <v>164</v>
      </c>
      <c r="AQ13" s="35">
        <v>2703</v>
      </c>
      <c r="AR13" s="6">
        <v>2689</v>
      </c>
      <c r="AS13" s="39">
        <f t="shared" si="10"/>
        <v>14</v>
      </c>
      <c r="AU13" s="35">
        <v>2350</v>
      </c>
      <c r="AV13" s="6">
        <v>2442</v>
      </c>
      <c r="AW13" s="39">
        <f t="shared" si="11"/>
        <v>-92</v>
      </c>
      <c r="AY13" s="35">
        <v>2191</v>
      </c>
      <c r="AZ13" s="6">
        <v>2258</v>
      </c>
      <c r="BA13" s="39">
        <f t="shared" si="12"/>
        <v>-67</v>
      </c>
    </row>
    <row r="14" spans="1:53" x14ac:dyDescent="0.3">
      <c r="A14" s="18" t="s">
        <v>24</v>
      </c>
      <c r="B14" s="35">
        <f t="shared" si="0"/>
        <v>780634</v>
      </c>
      <c r="C14">
        <f t="shared" si="0"/>
        <v>821418</v>
      </c>
      <c r="D14" s="36">
        <f t="shared" si="14"/>
        <v>-40784</v>
      </c>
      <c r="E14" s="37">
        <f t="shared" si="1"/>
        <v>-4.9650725939777311E-2</v>
      </c>
      <c r="G14" s="35">
        <v>64194</v>
      </c>
      <c r="H14" s="6">
        <v>70580</v>
      </c>
      <c r="I14" s="39">
        <f t="shared" si="13"/>
        <v>-6386</v>
      </c>
      <c r="K14" s="35">
        <v>58473</v>
      </c>
      <c r="L14" s="6">
        <v>64657</v>
      </c>
      <c r="M14" s="39">
        <f t="shared" si="2"/>
        <v>-6184</v>
      </c>
      <c r="O14" s="35">
        <v>73248</v>
      </c>
      <c r="P14" s="6">
        <v>77024</v>
      </c>
      <c r="Q14" s="39">
        <f t="shared" si="3"/>
        <v>-3776</v>
      </c>
      <c r="S14" s="35">
        <v>63407</v>
      </c>
      <c r="T14" s="6">
        <v>68352</v>
      </c>
      <c r="U14" s="39">
        <f t="shared" si="4"/>
        <v>-4945</v>
      </c>
      <c r="W14" s="35">
        <v>60079</v>
      </c>
      <c r="X14" s="6">
        <v>62820</v>
      </c>
      <c r="Y14" s="39">
        <f t="shared" si="5"/>
        <v>-2741</v>
      </c>
      <c r="AA14" s="35">
        <v>74543</v>
      </c>
      <c r="AB14" s="6">
        <v>80523</v>
      </c>
      <c r="AC14" s="39">
        <f t="shared" si="6"/>
        <v>-5980</v>
      </c>
      <c r="AE14" s="35">
        <v>76925</v>
      </c>
      <c r="AF14" s="6">
        <v>78337</v>
      </c>
      <c r="AG14" s="39">
        <f t="shared" si="7"/>
        <v>-1412</v>
      </c>
      <c r="AI14" s="35">
        <v>68735</v>
      </c>
      <c r="AJ14" s="6">
        <v>75765</v>
      </c>
      <c r="AK14" s="39">
        <f t="shared" si="8"/>
        <v>-7030</v>
      </c>
      <c r="AM14" s="35">
        <v>61480</v>
      </c>
      <c r="AN14" s="6">
        <v>59035</v>
      </c>
      <c r="AO14" s="39">
        <f t="shared" si="9"/>
        <v>2445</v>
      </c>
      <c r="AQ14" s="35">
        <v>65345</v>
      </c>
      <c r="AR14" s="6">
        <v>64875</v>
      </c>
      <c r="AS14" s="39">
        <f t="shared" si="10"/>
        <v>470</v>
      </c>
      <c r="AU14" s="35">
        <v>60279</v>
      </c>
      <c r="AV14" s="6">
        <v>63208</v>
      </c>
      <c r="AW14" s="39">
        <f t="shared" si="11"/>
        <v>-2929</v>
      </c>
      <c r="AY14" s="35">
        <v>53926</v>
      </c>
      <c r="AZ14" s="6">
        <v>56242</v>
      </c>
      <c r="BA14" s="39">
        <f t="shared" si="12"/>
        <v>-2316</v>
      </c>
    </row>
    <row r="15" spans="1:53" x14ac:dyDescent="0.3">
      <c r="A15" s="18" t="s">
        <v>25</v>
      </c>
      <c r="B15" s="35">
        <f t="shared" si="0"/>
        <v>5465</v>
      </c>
      <c r="C15">
        <f t="shared" si="0"/>
        <v>5989</v>
      </c>
      <c r="D15" s="36">
        <f t="shared" si="14"/>
        <v>-524</v>
      </c>
      <c r="E15" s="37">
        <f t="shared" si="1"/>
        <v>-8.7493738520621145E-2</v>
      </c>
      <c r="G15" s="35">
        <v>473</v>
      </c>
      <c r="H15" s="6">
        <v>516</v>
      </c>
      <c r="I15" s="39">
        <f t="shared" si="13"/>
        <v>-43</v>
      </c>
      <c r="K15" s="35">
        <v>386</v>
      </c>
      <c r="L15" s="6">
        <v>589</v>
      </c>
      <c r="M15" s="39">
        <f t="shared" si="2"/>
        <v>-203</v>
      </c>
      <c r="O15" s="35">
        <v>597</v>
      </c>
      <c r="P15" s="6">
        <v>521</v>
      </c>
      <c r="Q15" s="39">
        <f t="shared" si="3"/>
        <v>76</v>
      </c>
      <c r="S15" s="35">
        <v>437</v>
      </c>
      <c r="T15" s="6">
        <v>401</v>
      </c>
      <c r="U15" s="39">
        <f t="shared" si="4"/>
        <v>36</v>
      </c>
      <c r="W15" s="35">
        <v>463</v>
      </c>
      <c r="X15" s="6">
        <v>428</v>
      </c>
      <c r="Y15" s="39">
        <f t="shared" si="5"/>
        <v>35</v>
      </c>
      <c r="AA15" s="35">
        <v>518</v>
      </c>
      <c r="AB15" s="6">
        <v>492</v>
      </c>
      <c r="AC15" s="39">
        <f t="shared" si="6"/>
        <v>26</v>
      </c>
      <c r="AE15" s="35">
        <v>467</v>
      </c>
      <c r="AF15" s="6">
        <v>566</v>
      </c>
      <c r="AG15" s="39">
        <f t="shared" si="7"/>
        <v>-99</v>
      </c>
      <c r="AI15" s="35">
        <v>372</v>
      </c>
      <c r="AJ15" s="6">
        <v>479</v>
      </c>
      <c r="AK15" s="39">
        <f t="shared" si="8"/>
        <v>-107</v>
      </c>
      <c r="AM15" s="35">
        <v>473</v>
      </c>
      <c r="AN15" s="6">
        <v>462</v>
      </c>
      <c r="AO15" s="39">
        <f t="shared" si="9"/>
        <v>11</v>
      </c>
      <c r="AQ15" s="35">
        <v>411</v>
      </c>
      <c r="AR15" s="6">
        <v>609</v>
      </c>
      <c r="AS15" s="39">
        <f t="shared" si="10"/>
        <v>-198</v>
      </c>
      <c r="AU15" s="35">
        <v>429</v>
      </c>
      <c r="AV15" s="6">
        <v>568</v>
      </c>
      <c r="AW15" s="39">
        <f t="shared" si="11"/>
        <v>-139</v>
      </c>
      <c r="AY15" s="35">
        <v>439</v>
      </c>
      <c r="AZ15" s="6">
        <v>358</v>
      </c>
      <c r="BA15" s="39">
        <f t="shared" si="12"/>
        <v>81</v>
      </c>
    </row>
    <row r="16" spans="1:53" x14ac:dyDescent="0.3">
      <c r="A16" s="18" t="s">
        <v>26</v>
      </c>
      <c r="B16" s="35">
        <f t="shared" si="0"/>
        <v>41953</v>
      </c>
      <c r="C16">
        <f t="shared" si="0"/>
        <v>40121</v>
      </c>
      <c r="D16" s="36">
        <f t="shared" si="14"/>
        <v>1832</v>
      </c>
      <c r="E16" s="37">
        <f t="shared" si="1"/>
        <v>4.5661872834675106E-2</v>
      </c>
      <c r="G16" s="35">
        <v>3053</v>
      </c>
      <c r="H16" s="6">
        <v>2851</v>
      </c>
      <c r="I16" s="39">
        <f t="shared" si="13"/>
        <v>202</v>
      </c>
      <c r="K16" s="35">
        <v>3164</v>
      </c>
      <c r="L16" s="6">
        <v>2874</v>
      </c>
      <c r="M16" s="39">
        <f t="shared" si="2"/>
        <v>290</v>
      </c>
      <c r="O16" s="35">
        <v>3384</v>
      </c>
      <c r="P16" s="6">
        <v>3075</v>
      </c>
      <c r="Q16" s="39">
        <f t="shared" si="3"/>
        <v>309</v>
      </c>
      <c r="S16" s="35">
        <v>3802</v>
      </c>
      <c r="T16" s="6">
        <v>3048</v>
      </c>
      <c r="U16" s="39">
        <f t="shared" si="4"/>
        <v>754</v>
      </c>
      <c r="W16" s="35">
        <v>3497</v>
      </c>
      <c r="X16" s="6">
        <v>3168</v>
      </c>
      <c r="Y16" s="39">
        <f t="shared" si="5"/>
        <v>329</v>
      </c>
      <c r="AA16" s="35">
        <v>3972</v>
      </c>
      <c r="AB16" s="6">
        <v>4204</v>
      </c>
      <c r="AC16" s="39">
        <f t="shared" si="6"/>
        <v>-232</v>
      </c>
      <c r="AE16" s="35">
        <v>4383</v>
      </c>
      <c r="AF16" s="6">
        <v>4037</v>
      </c>
      <c r="AG16" s="39">
        <f t="shared" si="7"/>
        <v>346</v>
      </c>
      <c r="AI16" s="35">
        <v>3460</v>
      </c>
      <c r="AJ16" s="6">
        <v>3303</v>
      </c>
      <c r="AK16" s="39">
        <f t="shared" si="8"/>
        <v>157</v>
      </c>
      <c r="AM16" s="35">
        <v>3625</v>
      </c>
      <c r="AN16" s="6">
        <v>3328</v>
      </c>
      <c r="AO16" s="39">
        <f t="shared" si="9"/>
        <v>297</v>
      </c>
      <c r="AQ16" s="35">
        <v>3560</v>
      </c>
      <c r="AR16" s="6">
        <v>3586</v>
      </c>
      <c r="AS16" s="39">
        <f t="shared" si="10"/>
        <v>-26</v>
      </c>
      <c r="AU16" s="35">
        <v>3037</v>
      </c>
      <c r="AV16" s="6">
        <v>3516</v>
      </c>
      <c r="AW16" s="39">
        <f t="shared" si="11"/>
        <v>-479</v>
      </c>
      <c r="AY16" s="35">
        <v>3016</v>
      </c>
      <c r="AZ16" s="6">
        <v>3131</v>
      </c>
      <c r="BA16" s="39">
        <f t="shared" si="12"/>
        <v>-115</v>
      </c>
    </row>
    <row r="17" spans="1:53" x14ac:dyDescent="0.3">
      <c r="A17" s="18" t="s">
        <v>27</v>
      </c>
      <c r="B17" s="35">
        <f t="shared" si="0"/>
        <v>19549</v>
      </c>
      <c r="C17">
        <f t="shared" si="0"/>
        <v>22103</v>
      </c>
      <c r="D17" s="36">
        <f t="shared" si="14"/>
        <v>-2554</v>
      </c>
      <c r="E17" s="37">
        <f t="shared" si="1"/>
        <v>-0.11554992534950007</v>
      </c>
      <c r="G17" s="35">
        <v>1548</v>
      </c>
      <c r="H17" s="6">
        <v>1853</v>
      </c>
      <c r="I17" s="39">
        <f t="shared" si="13"/>
        <v>-305</v>
      </c>
      <c r="K17" s="35">
        <v>1560</v>
      </c>
      <c r="L17" s="6">
        <v>1823</v>
      </c>
      <c r="M17" s="39">
        <f t="shared" si="2"/>
        <v>-263</v>
      </c>
      <c r="O17" s="35">
        <v>1825</v>
      </c>
      <c r="P17" s="6">
        <v>1856</v>
      </c>
      <c r="Q17" s="39">
        <f t="shared" si="3"/>
        <v>-31</v>
      </c>
      <c r="S17" s="35">
        <v>1705</v>
      </c>
      <c r="T17" s="6">
        <v>1877</v>
      </c>
      <c r="U17" s="39">
        <f t="shared" si="4"/>
        <v>-172</v>
      </c>
      <c r="W17" s="35">
        <v>1554</v>
      </c>
      <c r="X17" s="6">
        <v>1820</v>
      </c>
      <c r="Y17" s="39">
        <f t="shared" si="5"/>
        <v>-266</v>
      </c>
      <c r="AA17" s="35">
        <v>1553</v>
      </c>
      <c r="AB17" s="6">
        <v>1992</v>
      </c>
      <c r="AC17" s="39">
        <f t="shared" si="6"/>
        <v>-439</v>
      </c>
      <c r="AE17" s="35">
        <v>2157</v>
      </c>
      <c r="AF17" s="6">
        <v>2049</v>
      </c>
      <c r="AG17" s="39">
        <f t="shared" si="7"/>
        <v>108</v>
      </c>
      <c r="AI17" s="35">
        <v>1636</v>
      </c>
      <c r="AJ17" s="6">
        <v>1975</v>
      </c>
      <c r="AK17" s="39">
        <f t="shared" si="8"/>
        <v>-339</v>
      </c>
      <c r="AM17" s="35">
        <v>1614</v>
      </c>
      <c r="AN17" s="6">
        <v>1728</v>
      </c>
      <c r="AO17" s="39">
        <f t="shared" si="9"/>
        <v>-114</v>
      </c>
      <c r="AQ17" s="35">
        <v>1639</v>
      </c>
      <c r="AR17" s="6">
        <v>2037</v>
      </c>
      <c r="AS17" s="39">
        <f t="shared" si="10"/>
        <v>-398</v>
      </c>
      <c r="AU17" s="35">
        <v>1429</v>
      </c>
      <c r="AV17" s="6">
        <v>1838</v>
      </c>
      <c r="AW17" s="39">
        <f t="shared" si="11"/>
        <v>-409</v>
      </c>
      <c r="AY17" s="35">
        <v>1329</v>
      </c>
      <c r="AZ17" s="6">
        <v>1255</v>
      </c>
      <c r="BA17" s="39">
        <f t="shared" si="12"/>
        <v>74</v>
      </c>
    </row>
    <row r="18" spans="1:53" x14ac:dyDescent="0.3">
      <c r="A18" s="18" t="s">
        <v>28</v>
      </c>
      <c r="B18" s="35">
        <f t="shared" si="0"/>
        <v>48505</v>
      </c>
      <c r="C18">
        <f t="shared" si="0"/>
        <v>52389</v>
      </c>
      <c r="D18" s="36">
        <f t="shared" si="14"/>
        <v>-3884</v>
      </c>
      <c r="E18" s="37">
        <f t="shared" si="1"/>
        <v>-7.4137700662352785E-2</v>
      </c>
      <c r="G18" s="35">
        <v>4142</v>
      </c>
      <c r="H18" s="6">
        <v>4413</v>
      </c>
      <c r="I18" s="39">
        <f t="shared" si="13"/>
        <v>-271</v>
      </c>
      <c r="K18" s="35">
        <v>4178</v>
      </c>
      <c r="L18" s="6">
        <v>4232</v>
      </c>
      <c r="M18" s="39">
        <f t="shared" si="2"/>
        <v>-54</v>
      </c>
      <c r="O18" s="35">
        <v>3958</v>
      </c>
      <c r="P18" s="6">
        <v>4345</v>
      </c>
      <c r="Q18" s="39">
        <f t="shared" si="3"/>
        <v>-387</v>
      </c>
      <c r="S18" s="35">
        <v>3831</v>
      </c>
      <c r="T18" s="6">
        <v>4454</v>
      </c>
      <c r="U18" s="39">
        <f t="shared" si="4"/>
        <v>-623</v>
      </c>
      <c r="W18" s="35">
        <v>4006</v>
      </c>
      <c r="X18" s="6">
        <v>3959</v>
      </c>
      <c r="Y18" s="39">
        <f t="shared" si="5"/>
        <v>47</v>
      </c>
      <c r="AA18" s="35">
        <v>4368</v>
      </c>
      <c r="AB18" s="6">
        <v>4729</v>
      </c>
      <c r="AC18" s="39">
        <f t="shared" si="6"/>
        <v>-361</v>
      </c>
      <c r="AE18" s="35">
        <v>5103</v>
      </c>
      <c r="AF18" s="6">
        <v>4818</v>
      </c>
      <c r="AG18" s="39">
        <f t="shared" si="7"/>
        <v>285</v>
      </c>
      <c r="AI18" s="35">
        <v>4351</v>
      </c>
      <c r="AJ18" s="6">
        <v>4685</v>
      </c>
      <c r="AK18" s="39">
        <f t="shared" si="8"/>
        <v>-334</v>
      </c>
      <c r="AM18" s="35">
        <v>3575</v>
      </c>
      <c r="AN18" s="6">
        <v>3865</v>
      </c>
      <c r="AO18" s="39">
        <f t="shared" si="9"/>
        <v>-290</v>
      </c>
      <c r="AQ18" s="35">
        <v>3950</v>
      </c>
      <c r="AR18" s="6">
        <v>4754</v>
      </c>
      <c r="AS18" s="39">
        <f t="shared" si="10"/>
        <v>-804</v>
      </c>
      <c r="AU18" s="35">
        <v>3569</v>
      </c>
      <c r="AV18" s="6">
        <v>4328</v>
      </c>
      <c r="AW18" s="39">
        <f t="shared" si="11"/>
        <v>-759</v>
      </c>
      <c r="AY18" s="35">
        <v>3474</v>
      </c>
      <c r="AZ18" s="6">
        <v>3807</v>
      </c>
      <c r="BA18" s="39">
        <f t="shared" si="12"/>
        <v>-333</v>
      </c>
    </row>
    <row r="19" spans="1:53" x14ac:dyDescent="0.3">
      <c r="A19" s="18" t="s">
        <v>29</v>
      </c>
      <c r="B19" s="35">
        <f t="shared" si="0"/>
        <v>645677</v>
      </c>
      <c r="C19">
        <f t="shared" si="0"/>
        <v>675180</v>
      </c>
      <c r="D19" s="36">
        <f t="shared" si="14"/>
        <v>-29503</v>
      </c>
      <c r="E19" s="37">
        <f t="shared" si="1"/>
        <v>-4.3696495749281673E-2</v>
      </c>
      <c r="G19" s="35">
        <v>53190</v>
      </c>
      <c r="H19" s="6">
        <v>59187</v>
      </c>
      <c r="I19" s="39">
        <f t="shared" si="13"/>
        <v>-5997</v>
      </c>
      <c r="K19" s="35">
        <v>50527</v>
      </c>
      <c r="L19" s="6">
        <v>53652</v>
      </c>
      <c r="M19" s="39">
        <f t="shared" si="2"/>
        <v>-3125</v>
      </c>
      <c r="O19" s="35">
        <v>57209</v>
      </c>
      <c r="P19" s="6">
        <v>59480</v>
      </c>
      <c r="Q19" s="39">
        <f t="shared" si="3"/>
        <v>-2271</v>
      </c>
      <c r="S19" s="35">
        <v>55726</v>
      </c>
      <c r="T19" s="6">
        <v>56087</v>
      </c>
      <c r="U19" s="39">
        <f t="shared" si="4"/>
        <v>-361</v>
      </c>
      <c r="W19" s="35">
        <v>51729</v>
      </c>
      <c r="X19" s="6">
        <v>52648</v>
      </c>
      <c r="Y19" s="39">
        <f t="shared" si="5"/>
        <v>-919</v>
      </c>
      <c r="AA19" s="35">
        <v>55452</v>
      </c>
      <c r="AB19" s="6">
        <v>59747</v>
      </c>
      <c r="AC19" s="39">
        <f t="shared" si="6"/>
        <v>-4295</v>
      </c>
      <c r="AE19" s="35">
        <v>63226</v>
      </c>
      <c r="AF19" s="6">
        <v>62325</v>
      </c>
      <c r="AG19" s="39">
        <f t="shared" si="7"/>
        <v>901</v>
      </c>
      <c r="AI19" s="35">
        <v>56405</v>
      </c>
      <c r="AJ19" s="6">
        <v>61802</v>
      </c>
      <c r="AK19" s="39">
        <f t="shared" si="8"/>
        <v>-5397</v>
      </c>
      <c r="AM19" s="35">
        <v>49556</v>
      </c>
      <c r="AN19" s="6">
        <v>51771</v>
      </c>
      <c r="AO19" s="39">
        <f t="shared" si="9"/>
        <v>-2215</v>
      </c>
      <c r="AQ19" s="35">
        <v>53098</v>
      </c>
      <c r="AR19" s="6">
        <v>55906</v>
      </c>
      <c r="AS19" s="39">
        <f t="shared" si="10"/>
        <v>-2808</v>
      </c>
      <c r="AU19" s="35">
        <v>50674</v>
      </c>
      <c r="AV19" s="6">
        <v>52775</v>
      </c>
      <c r="AW19" s="39">
        <f t="shared" si="11"/>
        <v>-2101</v>
      </c>
      <c r="AY19" s="35">
        <v>48885</v>
      </c>
      <c r="AZ19" s="6">
        <v>49800</v>
      </c>
      <c r="BA19" s="39">
        <f t="shared" si="12"/>
        <v>-915</v>
      </c>
    </row>
    <row r="20" spans="1:53" x14ac:dyDescent="0.3">
      <c r="A20" s="18" t="s">
        <v>30</v>
      </c>
      <c r="B20" s="35">
        <f t="shared" si="0"/>
        <v>10762</v>
      </c>
      <c r="C20">
        <f t="shared" si="0"/>
        <v>11230</v>
      </c>
      <c r="D20" s="36">
        <f t="shared" si="14"/>
        <v>-468</v>
      </c>
      <c r="E20" s="37">
        <f t="shared" si="1"/>
        <v>-4.167408726625111E-2</v>
      </c>
      <c r="G20" s="35">
        <v>805</v>
      </c>
      <c r="H20" s="6">
        <v>1024</v>
      </c>
      <c r="I20" s="39">
        <f t="shared" si="13"/>
        <v>-219</v>
      </c>
      <c r="K20" s="35">
        <v>758</v>
      </c>
      <c r="L20" s="6">
        <v>891</v>
      </c>
      <c r="M20" s="39">
        <f t="shared" si="2"/>
        <v>-133</v>
      </c>
      <c r="O20" s="35">
        <v>1026</v>
      </c>
      <c r="P20" s="6">
        <v>773</v>
      </c>
      <c r="Q20" s="39">
        <f t="shared" si="3"/>
        <v>253</v>
      </c>
      <c r="S20" s="35">
        <v>783</v>
      </c>
      <c r="T20" s="6">
        <v>722</v>
      </c>
      <c r="U20" s="39">
        <f t="shared" si="4"/>
        <v>61</v>
      </c>
      <c r="W20" s="35">
        <v>1049</v>
      </c>
      <c r="X20" s="6">
        <v>769</v>
      </c>
      <c r="Y20" s="39">
        <f t="shared" si="5"/>
        <v>280</v>
      </c>
      <c r="AA20" s="35">
        <v>1011</v>
      </c>
      <c r="AB20" s="6">
        <v>991</v>
      </c>
      <c r="AC20" s="39">
        <f t="shared" si="6"/>
        <v>20</v>
      </c>
      <c r="AE20" s="35">
        <v>1169</v>
      </c>
      <c r="AF20" s="6">
        <v>1040</v>
      </c>
      <c r="AG20" s="39">
        <f t="shared" si="7"/>
        <v>129</v>
      </c>
      <c r="AI20" s="35">
        <v>1002</v>
      </c>
      <c r="AJ20" s="6">
        <v>1130</v>
      </c>
      <c r="AK20" s="39">
        <f t="shared" si="8"/>
        <v>-128</v>
      </c>
      <c r="AM20" s="35">
        <v>885</v>
      </c>
      <c r="AN20" s="6">
        <v>983</v>
      </c>
      <c r="AO20" s="39">
        <f t="shared" si="9"/>
        <v>-98</v>
      </c>
      <c r="AQ20" s="35">
        <v>810</v>
      </c>
      <c r="AR20" s="6">
        <v>1177</v>
      </c>
      <c r="AS20" s="39">
        <f t="shared" si="10"/>
        <v>-367</v>
      </c>
      <c r="AU20" s="35">
        <v>697</v>
      </c>
      <c r="AV20" s="6">
        <v>948</v>
      </c>
      <c r="AW20" s="39">
        <f t="shared" si="11"/>
        <v>-251</v>
      </c>
      <c r="AY20" s="35">
        <v>767</v>
      </c>
      <c r="AZ20" s="6">
        <v>782</v>
      </c>
      <c r="BA20" s="39">
        <f t="shared" si="12"/>
        <v>-15</v>
      </c>
    </row>
    <row r="21" spans="1:53" x14ac:dyDescent="0.3">
      <c r="A21" s="18" t="s">
        <v>31</v>
      </c>
      <c r="B21" s="35">
        <f t="shared" si="0"/>
        <v>10479</v>
      </c>
      <c r="C21">
        <f t="shared" si="0"/>
        <v>10452</v>
      </c>
      <c r="D21" s="36">
        <f t="shared" si="14"/>
        <v>27</v>
      </c>
      <c r="E21" s="37">
        <f t="shared" si="1"/>
        <v>2.5832376578645237E-3</v>
      </c>
      <c r="G21" s="35">
        <v>766</v>
      </c>
      <c r="H21" s="6">
        <v>872</v>
      </c>
      <c r="I21" s="39">
        <f t="shared" si="13"/>
        <v>-106</v>
      </c>
      <c r="K21" s="35">
        <v>717</v>
      </c>
      <c r="L21" s="6">
        <v>876</v>
      </c>
      <c r="M21" s="39">
        <f t="shared" si="2"/>
        <v>-159</v>
      </c>
      <c r="O21" s="35">
        <v>871</v>
      </c>
      <c r="P21" s="6">
        <v>955</v>
      </c>
      <c r="Q21" s="39">
        <f t="shared" si="3"/>
        <v>-84</v>
      </c>
      <c r="S21" s="35">
        <v>763</v>
      </c>
      <c r="T21" s="6">
        <v>734</v>
      </c>
      <c r="U21" s="39">
        <f t="shared" si="4"/>
        <v>29</v>
      </c>
      <c r="W21" s="35">
        <v>833</v>
      </c>
      <c r="X21" s="6">
        <v>800</v>
      </c>
      <c r="Y21" s="39">
        <f t="shared" si="5"/>
        <v>33</v>
      </c>
      <c r="AA21" s="35">
        <v>907</v>
      </c>
      <c r="AB21" s="6">
        <v>1027</v>
      </c>
      <c r="AC21" s="39">
        <f t="shared" si="6"/>
        <v>-120</v>
      </c>
      <c r="AE21" s="35">
        <v>1021</v>
      </c>
      <c r="AF21" s="6">
        <v>1001</v>
      </c>
      <c r="AG21" s="39">
        <f t="shared" si="7"/>
        <v>20</v>
      </c>
      <c r="AI21" s="35">
        <v>864</v>
      </c>
      <c r="AJ21" s="6">
        <v>1155</v>
      </c>
      <c r="AK21" s="39">
        <f t="shared" si="8"/>
        <v>-291</v>
      </c>
      <c r="AM21" s="35">
        <v>782</v>
      </c>
      <c r="AN21" s="6">
        <v>712</v>
      </c>
      <c r="AO21" s="39">
        <f t="shared" si="9"/>
        <v>70</v>
      </c>
      <c r="AQ21" s="35">
        <v>1031</v>
      </c>
      <c r="AR21" s="6">
        <v>873</v>
      </c>
      <c r="AS21" s="39">
        <f t="shared" si="10"/>
        <v>158</v>
      </c>
      <c r="AU21" s="35">
        <v>942</v>
      </c>
      <c r="AV21" s="6">
        <v>796</v>
      </c>
      <c r="AW21" s="39">
        <f t="shared" si="11"/>
        <v>146</v>
      </c>
      <c r="AY21" s="35">
        <v>982</v>
      </c>
      <c r="AZ21" s="6">
        <v>651</v>
      </c>
      <c r="BA21" s="39">
        <f t="shared" si="12"/>
        <v>331</v>
      </c>
    </row>
    <row r="22" spans="1:53" x14ac:dyDescent="0.3">
      <c r="A22" s="18" t="s">
        <v>32</v>
      </c>
      <c r="B22" s="35">
        <f t="shared" si="0"/>
        <v>17190</v>
      </c>
      <c r="C22">
        <f t="shared" si="0"/>
        <v>17907</v>
      </c>
      <c r="D22" s="36">
        <f t="shared" si="14"/>
        <v>-717</v>
      </c>
      <c r="E22" s="37">
        <f t="shared" si="1"/>
        <v>-4.0040207739989946E-2</v>
      </c>
      <c r="G22" s="35">
        <v>1669</v>
      </c>
      <c r="H22" s="6">
        <v>1784</v>
      </c>
      <c r="I22" s="39">
        <f t="shared" si="13"/>
        <v>-115</v>
      </c>
      <c r="K22" s="35">
        <v>1460</v>
      </c>
      <c r="L22" s="6">
        <v>1754</v>
      </c>
      <c r="M22" s="39">
        <f t="shared" si="2"/>
        <v>-294</v>
      </c>
      <c r="O22" s="35">
        <v>1643</v>
      </c>
      <c r="P22" s="6">
        <v>1807</v>
      </c>
      <c r="Q22" s="39">
        <f t="shared" si="3"/>
        <v>-164</v>
      </c>
      <c r="S22" s="35">
        <v>1401</v>
      </c>
      <c r="T22" s="6">
        <v>1427</v>
      </c>
      <c r="U22" s="39">
        <f t="shared" si="4"/>
        <v>-26</v>
      </c>
      <c r="W22" s="35">
        <v>1281</v>
      </c>
      <c r="X22" s="6">
        <v>1379</v>
      </c>
      <c r="Y22" s="39">
        <f t="shared" si="5"/>
        <v>-98</v>
      </c>
      <c r="AA22" s="35">
        <v>1470</v>
      </c>
      <c r="AB22" s="6">
        <v>1265</v>
      </c>
      <c r="AC22" s="39">
        <f t="shared" si="6"/>
        <v>205</v>
      </c>
      <c r="AE22" s="35">
        <v>1586</v>
      </c>
      <c r="AF22" s="6">
        <v>1386</v>
      </c>
      <c r="AG22" s="39">
        <f t="shared" si="7"/>
        <v>200</v>
      </c>
      <c r="AI22" s="35">
        <v>1367</v>
      </c>
      <c r="AJ22" s="6">
        <v>1694</v>
      </c>
      <c r="AK22" s="39">
        <f t="shared" si="8"/>
        <v>-327</v>
      </c>
      <c r="AM22" s="35">
        <v>1320</v>
      </c>
      <c r="AN22" s="6">
        <v>1327</v>
      </c>
      <c r="AO22" s="39">
        <f t="shared" si="9"/>
        <v>-7</v>
      </c>
      <c r="AQ22" s="35">
        <v>1518</v>
      </c>
      <c r="AR22" s="6">
        <v>1430</v>
      </c>
      <c r="AS22" s="39">
        <f t="shared" si="10"/>
        <v>88</v>
      </c>
      <c r="AU22" s="35">
        <v>1325</v>
      </c>
      <c r="AV22" s="6">
        <v>1342</v>
      </c>
      <c r="AW22" s="39">
        <f t="shared" si="11"/>
        <v>-17</v>
      </c>
      <c r="AY22" s="35">
        <v>1150</v>
      </c>
      <c r="AZ22" s="6">
        <v>1312</v>
      </c>
      <c r="BA22" s="39">
        <f t="shared" si="12"/>
        <v>-162</v>
      </c>
    </row>
    <row r="23" spans="1:53" x14ac:dyDescent="0.3">
      <c r="A23" s="18" t="s">
        <v>33</v>
      </c>
      <c r="B23" s="35">
        <f t="shared" si="0"/>
        <v>19189</v>
      </c>
      <c r="C23">
        <f t="shared" si="0"/>
        <v>18968</v>
      </c>
      <c r="D23" s="36">
        <f t="shared" si="14"/>
        <v>221</v>
      </c>
      <c r="E23" s="37">
        <f t="shared" si="1"/>
        <v>1.1651202024462253E-2</v>
      </c>
      <c r="G23" s="35">
        <v>1560</v>
      </c>
      <c r="H23" s="6">
        <v>1516</v>
      </c>
      <c r="I23" s="39">
        <f t="shared" si="13"/>
        <v>44</v>
      </c>
      <c r="K23" s="35">
        <v>1647</v>
      </c>
      <c r="L23" s="6">
        <v>1229</v>
      </c>
      <c r="M23" s="39">
        <f t="shared" si="2"/>
        <v>418</v>
      </c>
      <c r="O23" s="35">
        <v>1622</v>
      </c>
      <c r="P23" s="6">
        <v>1434</v>
      </c>
      <c r="Q23" s="39">
        <f t="shared" si="3"/>
        <v>188</v>
      </c>
      <c r="S23" s="35">
        <v>1719</v>
      </c>
      <c r="T23" s="6">
        <v>1689</v>
      </c>
      <c r="U23" s="39">
        <f t="shared" si="4"/>
        <v>30</v>
      </c>
      <c r="W23" s="35">
        <v>1597</v>
      </c>
      <c r="X23" s="6">
        <v>1353</v>
      </c>
      <c r="Y23" s="39">
        <f t="shared" si="5"/>
        <v>244</v>
      </c>
      <c r="AA23" s="35">
        <v>1798</v>
      </c>
      <c r="AB23" s="6">
        <v>1638</v>
      </c>
      <c r="AC23" s="39">
        <f t="shared" si="6"/>
        <v>160</v>
      </c>
      <c r="AE23" s="35">
        <v>2268</v>
      </c>
      <c r="AF23" s="6">
        <v>1888</v>
      </c>
      <c r="AG23" s="39">
        <f t="shared" si="7"/>
        <v>380</v>
      </c>
      <c r="AI23" s="35">
        <v>1819</v>
      </c>
      <c r="AJ23" s="6">
        <v>1889</v>
      </c>
      <c r="AK23" s="39">
        <f t="shared" si="8"/>
        <v>-70</v>
      </c>
      <c r="AM23" s="35">
        <v>1354</v>
      </c>
      <c r="AN23" s="6">
        <v>1496</v>
      </c>
      <c r="AO23" s="39">
        <f t="shared" si="9"/>
        <v>-142</v>
      </c>
      <c r="AQ23" s="35">
        <v>1356</v>
      </c>
      <c r="AR23" s="6">
        <v>1695</v>
      </c>
      <c r="AS23" s="39">
        <f t="shared" si="10"/>
        <v>-339</v>
      </c>
      <c r="AU23" s="35">
        <v>1204</v>
      </c>
      <c r="AV23" s="6">
        <v>1789</v>
      </c>
      <c r="AW23" s="39">
        <f t="shared" si="11"/>
        <v>-585</v>
      </c>
      <c r="AY23" s="35">
        <v>1245</v>
      </c>
      <c r="AZ23" s="6">
        <v>1352</v>
      </c>
      <c r="BA23" s="39">
        <f t="shared" si="12"/>
        <v>-107</v>
      </c>
    </row>
    <row r="24" spans="1:53" x14ac:dyDescent="0.3">
      <c r="A24" s="18" t="s">
        <v>34</v>
      </c>
      <c r="B24" s="35">
        <f t="shared" si="0"/>
        <v>8841</v>
      </c>
      <c r="C24">
        <f t="shared" si="0"/>
        <v>8695</v>
      </c>
      <c r="D24" s="36">
        <f t="shared" si="14"/>
        <v>146</v>
      </c>
      <c r="E24" s="37">
        <f t="shared" si="1"/>
        <v>1.6791259344450835E-2</v>
      </c>
      <c r="G24" s="35">
        <v>700</v>
      </c>
      <c r="H24" s="6">
        <v>587</v>
      </c>
      <c r="I24" s="39">
        <f t="shared" si="13"/>
        <v>113</v>
      </c>
      <c r="K24" s="35">
        <v>815</v>
      </c>
      <c r="L24" s="6">
        <v>757</v>
      </c>
      <c r="M24" s="39">
        <f t="shared" si="2"/>
        <v>58</v>
      </c>
      <c r="O24" s="35">
        <v>1065</v>
      </c>
      <c r="P24" s="6">
        <v>912</v>
      </c>
      <c r="Q24" s="39">
        <f t="shared" si="3"/>
        <v>153</v>
      </c>
      <c r="S24" s="35">
        <v>782</v>
      </c>
      <c r="T24" s="6">
        <v>902</v>
      </c>
      <c r="U24" s="39">
        <f t="shared" si="4"/>
        <v>-120</v>
      </c>
      <c r="W24" s="35">
        <v>711</v>
      </c>
      <c r="X24" s="6">
        <v>565</v>
      </c>
      <c r="Y24" s="39">
        <f t="shared" si="5"/>
        <v>146</v>
      </c>
      <c r="AA24" s="35">
        <v>669</v>
      </c>
      <c r="AB24" s="6">
        <v>753</v>
      </c>
      <c r="AC24" s="39">
        <f t="shared" si="6"/>
        <v>-84</v>
      </c>
      <c r="AE24" s="35">
        <v>769</v>
      </c>
      <c r="AF24" s="6">
        <v>723</v>
      </c>
      <c r="AG24" s="39">
        <f t="shared" si="7"/>
        <v>46</v>
      </c>
      <c r="AI24" s="35">
        <v>713</v>
      </c>
      <c r="AJ24" s="6">
        <v>733</v>
      </c>
      <c r="AK24" s="39">
        <f t="shared" si="8"/>
        <v>-20</v>
      </c>
      <c r="AM24" s="35">
        <v>576</v>
      </c>
      <c r="AN24" s="6">
        <v>610</v>
      </c>
      <c r="AO24" s="39">
        <f t="shared" si="9"/>
        <v>-34</v>
      </c>
      <c r="AQ24" s="35">
        <v>667</v>
      </c>
      <c r="AR24" s="6">
        <v>806</v>
      </c>
      <c r="AS24" s="39">
        <f t="shared" si="10"/>
        <v>-139</v>
      </c>
      <c r="AU24" s="35">
        <v>783</v>
      </c>
      <c r="AV24" s="6">
        <v>761</v>
      </c>
      <c r="AW24" s="39">
        <f t="shared" si="11"/>
        <v>22</v>
      </c>
      <c r="AY24" s="35">
        <v>591</v>
      </c>
      <c r="AZ24" s="6">
        <v>586</v>
      </c>
      <c r="BA24" s="39">
        <f t="shared" si="12"/>
        <v>5</v>
      </c>
    </row>
    <row r="25" spans="1:53" x14ac:dyDescent="0.3">
      <c r="A25" s="18" t="s">
        <v>35</v>
      </c>
      <c r="B25" s="35">
        <f t="shared" si="0"/>
        <v>29087</v>
      </c>
      <c r="C25">
        <f t="shared" si="0"/>
        <v>33013</v>
      </c>
      <c r="D25" s="36">
        <f t="shared" si="14"/>
        <v>-3926</v>
      </c>
      <c r="E25" s="37">
        <f t="shared" si="1"/>
        <v>-0.11892284857480387</v>
      </c>
      <c r="G25" s="35">
        <v>2743</v>
      </c>
      <c r="H25" s="6">
        <v>2643</v>
      </c>
      <c r="I25" s="39">
        <f t="shared" si="13"/>
        <v>100</v>
      </c>
      <c r="K25" s="35">
        <v>2601</v>
      </c>
      <c r="L25" s="6">
        <v>2746</v>
      </c>
      <c r="M25" s="39">
        <f t="shared" si="2"/>
        <v>-145</v>
      </c>
      <c r="O25" s="35">
        <v>2394</v>
      </c>
      <c r="P25" s="6">
        <v>3042</v>
      </c>
      <c r="Q25" s="39">
        <f t="shared" si="3"/>
        <v>-648</v>
      </c>
      <c r="S25" s="35">
        <v>2564</v>
      </c>
      <c r="T25" s="6">
        <v>2722</v>
      </c>
      <c r="U25" s="39">
        <f t="shared" si="4"/>
        <v>-158</v>
      </c>
      <c r="W25" s="35">
        <v>2394</v>
      </c>
      <c r="X25" s="6">
        <v>2530</v>
      </c>
      <c r="Y25" s="39">
        <f t="shared" si="5"/>
        <v>-136</v>
      </c>
      <c r="AA25" s="35">
        <v>2597</v>
      </c>
      <c r="AB25" s="6">
        <v>2969</v>
      </c>
      <c r="AC25" s="39">
        <f t="shared" si="6"/>
        <v>-372</v>
      </c>
      <c r="AE25" s="35">
        <v>2620</v>
      </c>
      <c r="AF25" s="6">
        <v>2988</v>
      </c>
      <c r="AG25" s="39">
        <f t="shared" si="7"/>
        <v>-368</v>
      </c>
      <c r="AI25" s="35">
        <v>2079</v>
      </c>
      <c r="AJ25" s="6">
        <v>3187</v>
      </c>
      <c r="AK25" s="39">
        <f t="shared" si="8"/>
        <v>-1108</v>
      </c>
      <c r="AM25" s="35">
        <v>1913</v>
      </c>
      <c r="AN25" s="6">
        <v>2719</v>
      </c>
      <c r="AO25" s="39">
        <f t="shared" si="9"/>
        <v>-806</v>
      </c>
      <c r="AQ25" s="35">
        <v>2055</v>
      </c>
      <c r="AR25" s="6">
        <v>2861</v>
      </c>
      <c r="AS25" s="39">
        <f t="shared" si="10"/>
        <v>-806</v>
      </c>
      <c r="AU25" s="35">
        <v>2743</v>
      </c>
      <c r="AV25" s="6">
        <v>2394</v>
      </c>
      <c r="AW25" s="39">
        <f t="shared" si="11"/>
        <v>349</v>
      </c>
      <c r="AY25" s="35">
        <v>2384</v>
      </c>
      <c r="AZ25" s="6">
        <v>2212</v>
      </c>
      <c r="BA25" s="39">
        <f t="shared" si="12"/>
        <v>172</v>
      </c>
    </row>
    <row r="26" spans="1:53" x14ac:dyDescent="0.3">
      <c r="A26" s="18" t="s">
        <v>36</v>
      </c>
      <c r="B26" s="35">
        <f t="shared" si="0"/>
        <v>17638</v>
      </c>
      <c r="C26">
        <f t="shared" si="0"/>
        <v>20720</v>
      </c>
      <c r="D26" s="36">
        <f t="shared" si="14"/>
        <v>-3082</v>
      </c>
      <c r="E26" s="37">
        <f t="shared" si="1"/>
        <v>-0.14874517374517374</v>
      </c>
      <c r="G26" s="35">
        <v>1146</v>
      </c>
      <c r="H26" s="6">
        <v>1702</v>
      </c>
      <c r="I26" s="39">
        <f t="shared" si="13"/>
        <v>-556</v>
      </c>
      <c r="K26" s="35">
        <v>1320</v>
      </c>
      <c r="L26" s="6">
        <v>1737</v>
      </c>
      <c r="M26" s="39">
        <f t="shared" si="2"/>
        <v>-417</v>
      </c>
      <c r="O26" s="35">
        <v>1649</v>
      </c>
      <c r="P26" s="6">
        <v>1963</v>
      </c>
      <c r="Q26" s="39">
        <f t="shared" si="3"/>
        <v>-314</v>
      </c>
      <c r="S26" s="35">
        <v>1155</v>
      </c>
      <c r="T26" s="6">
        <v>2032</v>
      </c>
      <c r="U26" s="39">
        <f t="shared" si="4"/>
        <v>-877</v>
      </c>
      <c r="W26" s="35">
        <v>1325</v>
      </c>
      <c r="X26" s="6">
        <v>1790</v>
      </c>
      <c r="Y26" s="39">
        <f t="shared" si="5"/>
        <v>-465</v>
      </c>
      <c r="AA26" s="35">
        <v>1174</v>
      </c>
      <c r="AB26" s="6">
        <v>2023</v>
      </c>
      <c r="AC26" s="39">
        <f t="shared" si="6"/>
        <v>-849</v>
      </c>
      <c r="AE26" s="35">
        <v>1674</v>
      </c>
      <c r="AF26" s="6">
        <v>1831</v>
      </c>
      <c r="AG26" s="39">
        <f t="shared" si="7"/>
        <v>-157</v>
      </c>
      <c r="AI26" s="35">
        <v>1519</v>
      </c>
      <c r="AJ26" s="6">
        <v>1898</v>
      </c>
      <c r="AK26" s="39">
        <f t="shared" si="8"/>
        <v>-379</v>
      </c>
      <c r="AM26" s="35">
        <v>1434</v>
      </c>
      <c r="AN26" s="6">
        <v>1619</v>
      </c>
      <c r="AO26" s="39">
        <f t="shared" si="9"/>
        <v>-185</v>
      </c>
      <c r="AQ26" s="35">
        <v>1763</v>
      </c>
      <c r="AR26" s="6">
        <v>1693</v>
      </c>
      <c r="AS26" s="39">
        <f t="shared" si="10"/>
        <v>70</v>
      </c>
      <c r="AU26" s="35">
        <v>1714</v>
      </c>
      <c r="AV26" s="6">
        <v>1314</v>
      </c>
      <c r="AW26" s="39">
        <f t="shared" si="11"/>
        <v>400</v>
      </c>
      <c r="AY26" s="35">
        <v>1765</v>
      </c>
      <c r="AZ26" s="6">
        <v>1118</v>
      </c>
      <c r="BA26" s="39">
        <f t="shared" si="12"/>
        <v>647</v>
      </c>
    </row>
    <row r="27" spans="1:53" x14ac:dyDescent="0.3">
      <c r="A27" s="18" t="s">
        <v>37</v>
      </c>
      <c r="B27" s="35">
        <f t="shared" si="0"/>
        <v>128140</v>
      </c>
      <c r="C27">
        <f t="shared" si="0"/>
        <v>122297</v>
      </c>
      <c r="D27" s="36">
        <f t="shared" si="14"/>
        <v>5843</v>
      </c>
      <c r="E27" s="37">
        <f t="shared" si="1"/>
        <v>4.777713271789169E-2</v>
      </c>
      <c r="G27" s="35">
        <v>10184</v>
      </c>
      <c r="H27" s="6">
        <v>10528</v>
      </c>
      <c r="I27" s="39">
        <f t="shared" si="13"/>
        <v>-344</v>
      </c>
      <c r="K27" s="35">
        <v>10043</v>
      </c>
      <c r="L27" s="6">
        <v>9341</v>
      </c>
      <c r="M27" s="39">
        <f t="shared" si="2"/>
        <v>702</v>
      </c>
      <c r="O27" s="35">
        <v>11007</v>
      </c>
      <c r="P27" s="6">
        <v>10157</v>
      </c>
      <c r="Q27" s="39">
        <f t="shared" si="3"/>
        <v>850</v>
      </c>
      <c r="S27" s="35">
        <v>10639</v>
      </c>
      <c r="T27" s="6">
        <v>9185</v>
      </c>
      <c r="U27" s="39">
        <f t="shared" si="4"/>
        <v>1454</v>
      </c>
      <c r="W27" s="35">
        <v>10389</v>
      </c>
      <c r="X27" s="6">
        <v>8862</v>
      </c>
      <c r="Y27" s="39">
        <f t="shared" si="5"/>
        <v>1527</v>
      </c>
      <c r="AA27" s="35">
        <v>11580</v>
      </c>
      <c r="AB27" s="6">
        <v>11487</v>
      </c>
      <c r="AC27" s="39">
        <f t="shared" si="6"/>
        <v>93</v>
      </c>
      <c r="AE27" s="35">
        <v>13087</v>
      </c>
      <c r="AF27" s="6">
        <v>11002</v>
      </c>
      <c r="AG27" s="39">
        <f t="shared" si="7"/>
        <v>2085</v>
      </c>
      <c r="AI27" s="35">
        <v>11052</v>
      </c>
      <c r="AJ27" s="6">
        <v>10886</v>
      </c>
      <c r="AK27" s="39">
        <f t="shared" si="8"/>
        <v>166</v>
      </c>
      <c r="AM27" s="35">
        <v>10268</v>
      </c>
      <c r="AN27" s="6">
        <v>9780</v>
      </c>
      <c r="AO27" s="39">
        <f t="shared" si="9"/>
        <v>488</v>
      </c>
      <c r="AQ27" s="35">
        <v>10610</v>
      </c>
      <c r="AR27" s="6">
        <v>11032</v>
      </c>
      <c r="AS27" s="39">
        <f t="shared" si="10"/>
        <v>-422</v>
      </c>
      <c r="AU27" s="35">
        <v>10069</v>
      </c>
      <c r="AV27" s="6">
        <v>10437</v>
      </c>
      <c r="AW27" s="39">
        <f t="shared" si="11"/>
        <v>-368</v>
      </c>
      <c r="AY27" s="35">
        <v>9212</v>
      </c>
      <c r="AZ27" s="6">
        <v>9600</v>
      </c>
      <c r="BA27" s="39">
        <f t="shared" si="12"/>
        <v>-388</v>
      </c>
    </row>
    <row r="28" spans="1:53" x14ac:dyDescent="0.3">
      <c r="A28" s="18" t="s">
        <v>38</v>
      </c>
      <c r="B28" s="35">
        <f t="shared" si="0"/>
        <v>74806</v>
      </c>
      <c r="C28">
        <f t="shared" si="0"/>
        <v>77205</v>
      </c>
      <c r="D28" s="36">
        <f t="shared" si="14"/>
        <v>-2399</v>
      </c>
      <c r="E28" s="37">
        <f t="shared" si="1"/>
        <v>-3.1073117026099346E-2</v>
      </c>
      <c r="G28" s="35">
        <v>6094</v>
      </c>
      <c r="H28" s="6">
        <v>6951</v>
      </c>
      <c r="I28" s="39">
        <f t="shared" si="13"/>
        <v>-857</v>
      </c>
      <c r="K28" s="35">
        <v>5901</v>
      </c>
      <c r="L28" s="6">
        <v>5867</v>
      </c>
      <c r="M28" s="39">
        <f t="shared" si="2"/>
        <v>34</v>
      </c>
      <c r="O28" s="35">
        <v>6206</v>
      </c>
      <c r="P28" s="6">
        <v>6852</v>
      </c>
      <c r="Q28" s="39">
        <f t="shared" si="3"/>
        <v>-646</v>
      </c>
      <c r="S28" s="35">
        <v>5766</v>
      </c>
      <c r="T28" s="6">
        <v>6427</v>
      </c>
      <c r="U28" s="39">
        <f t="shared" si="4"/>
        <v>-661</v>
      </c>
      <c r="W28" s="35">
        <v>6036</v>
      </c>
      <c r="X28" s="6">
        <v>6111</v>
      </c>
      <c r="Y28" s="39">
        <f t="shared" si="5"/>
        <v>-75</v>
      </c>
      <c r="AA28" s="35">
        <v>6280</v>
      </c>
      <c r="AB28" s="6">
        <v>7015</v>
      </c>
      <c r="AC28" s="39">
        <f t="shared" si="6"/>
        <v>-735</v>
      </c>
      <c r="AE28" s="35">
        <v>7672</v>
      </c>
      <c r="AF28" s="6">
        <v>7417</v>
      </c>
      <c r="AG28" s="39">
        <f t="shared" si="7"/>
        <v>255</v>
      </c>
      <c r="AI28" s="35">
        <v>6711</v>
      </c>
      <c r="AJ28" s="6">
        <v>7141</v>
      </c>
      <c r="AK28" s="39">
        <f t="shared" si="8"/>
        <v>-430</v>
      </c>
      <c r="AM28" s="35">
        <v>5958</v>
      </c>
      <c r="AN28" s="6">
        <v>5848</v>
      </c>
      <c r="AO28" s="39">
        <f t="shared" si="9"/>
        <v>110</v>
      </c>
      <c r="AQ28" s="35">
        <v>6485</v>
      </c>
      <c r="AR28" s="6">
        <v>6181</v>
      </c>
      <c r="AS28" s="39">
        <f t="shared" si="10"/>
        <v>304</v>
      </c>
      <c r="AU28" s="35">
        <v>5748</v>
      </c>
      <c r="AV28" s="6">
        <v>5880</v>
      </c>
      <c r="AW28" s="39">
        <f t="shared" si="11"/>
        <v>-132</v>
      </c>
      <c r="AY28" s="35">
        <v>5949</v>
      </c>
      <c r="AZ28" s="6">
        <v>5515</v>
      </c>
      <c r="BA28" s="39">
        <f t="shared" si="12"/>
        <v>434</v>
      </c>
    </row>
    <row r="29" spans="1:53" x14ac:dyDescent="0.3">
      <c r="A29" s="18" t="s">
        <v>39</v>
      </c>
      <c r="B29" s="35">
        <f t="shared" si="0"/>
        <v>41339</v>
      </c>
      <c r="C29">
        <f t="shared" si="0"/>
        <v>47032</v>
      </c>
      <c r="D29" s="36">
        <f t="shared" si="14"/>
        <v>-5693</v>
      </c>
      <c r="E29" s="37">
        <f t="shared" si="1"/>
        <v>-0.12104524579010036</v>
      </c>
      <c r="G29" s="35">
        <v>3838</v>
      </c>
      <c r="H29" s="6">
        <v>4182</v>
      </c>
      <c r="I29" s="39">
        <f t="shared" si="13"/>
        <v>-344</v>
      </c>
      <c r="K29" s="35">
        <v>3440</v>
      </c>
      <c r="L29" s="6">
        <v>3342</v>
      </c>
      <c r="M29" s="39">
        <f t="shared" si="2"/>
        <v>98</v>
      </c>
      <c r="O29" s="35">
        <v>3833</v>
      </c>
      <c r="P29" s="6">
        <v>4117</v>
      </c>
      <c r="Q29" s="39">
        <f t="shared" si="3"/>
        <v>-284</v>
      </c>
      <c r="S29" s="35">
        <v>3542</v>
      </c>
      <c r="T29" s="6">
        <v>4136</v>
      </c>
      <c r="U29" s="39">
        <f t="shared" si="4"/>
        <v>-594</v>
      </c>
      <c r="W29" s="35">
        <v>3319</v>
      </c>
      <c r="X29" s="6">
        <v>3508</v>
      </c>
      <c r="Y29" s="39">
        <f t="shared" si="5"/>
        <v>-189</v>
      </c>
      <c r="AA29" s="35">
        <v>3379</v>
      </c>
      <c r="AB29" s="6">
        <v>4130</v>
      </c>
      <c r="AC29" s="39">
        <f t="shared" si="6"/>
        <v>-751</v>
      </c>
      <c r="AE29" s="35">
        <v>3758</v>
      </c>
      <c r="AF29" s="6">
        <v>4581</v>
      </c>
      <c r="AG29" s="39">
        <f t="shared" si="7"/>
        <v>-823</v>
      </c>
      <c r="AI29" s="35">
        <v>3521</v>
      </c>
      <c r="AJ29" s="6">
        <v>4082</v>
      </c>
      <c r="AK29" s="39">
        <f t="shared" si="8"/>
        <v>-561</v>
      </c>
      <c r="AM29" s="35">
        <v>3229</v>
      </c>
      <c r="AN29" s="6">
        <v>3541</v>
      </c>
      <c r="AO29" s="39">
        <f t="shared" si="9"/>
        <v>-312</v>
      </c>
      <c r="AQ29" s="35">
        <v>3836</v>
      </c>
      <c r="AR29" s="6">
        <v>4082</v>
      </c>
      <c r="AS29" s="39">
        <f t="shared" si="10"/>
        <v>-246</v>
      </c>
      <c r="AU29" s="35">
        <v>3056</v>
      </c>
      <c r="AV29" s="6">
        <v>3799</v>
      </c>
      <c r="AW29" s="39">
        <f t="shared" si="11"/>
        <v>-743</v>
      </c>
      <c r="AY29" s="35">
        <v>2588</v>
      </c>
      <c r="AZ29" s="6">
        <v>3532</v>
      </c>
      <c r="BA29" s="39">
        <f t="shared" si="12"/>
        <v>-944</v>
      </c>
    </row>
    <row r="30" spans="1:53" x14ac:dyDescent="0.3">
      <c r="A30" s="18" t="s">
        <v>40</v>
      </c>
      <c r="B30" s="35">
        <f t="shared" si="0"/>
        <v>31045</v>
      </c>
      <c r="C30">
        <f t="shared" si="0"/>
        <v>32473</v>
      </c>
      <c r="D30" s="36">
        <f t="shared" si="14"/>
        <v>-1428</v>
      </c>
      <c r="E30" s="37">
        <f t="shared" si="1"/>
        <v>-4.3974994610907522E-2</v>
      </c>
      <c r="G30" s="35">
        <v>2561</v>
      </c>
      <c r="H30" s="6">
        <v>2779</v>
      </c>
      <c r="I30" s="39">
        <f t="shared" si="13"/>
        <v>-218</v>
      </c>
      <c r="K30" s="35">
        <v>2431</v>
      </c>
      <c r="L30" s="6">
        <v>2411</v>
      </c>
      <c r="M30" s="39">
        <f t="shared" si="2"/>
        <v>20</v>
      </c>
      <c r="O30" s="35">
        <v>2603</v>
      </c>
      <c r="P30" s="6">
        <v>2740</v>
      </c>
      <c r="Q30" s="39">
        <f t="shared" si="3"/>
        <v>-137</v>
      </c>
      <c r="S30" s="35">
        <v>3085</v>
      </c>
      <c r="T30" s="6">
        <v>2566</v>
      </c>
      <c r="U30" s="39">
        <f t="shared" si="4"/>
        <v>519</v>
      </c>
      <c r="W30" s="35">
        <v>2642</v>
      </c>
      <c r="X30" s="6">
        <v>2618</v>
      </c>
      <c r="Y30" s="39">
        <f t="shared" si="5"/>
        <v>24</v>
      </c>
      <c r="AA30" s="35">
        <v>3029</v>
      </c>
      <c r="AB30" s="6">
        <v>3245</v>
      </c>
      <c r="AC30" s="39">
        <f t="shared" si="6"/>
        <v>-216</v>
      </c>
      <c r="AE30" s="35">
        <v>2832</v>
      </c>
      <c r="AF30" s="6">
        <v>3464</v>
      </c>
      <c r="AG30" s="39">
        <f t="shared" si="7"/>
        <v>-632</v>
      </c>
      <c r="AI30" s="35">
        <v>2773</v>
      </c>
      <c r="AJ30" s="6">
        <v>3199</v>
      </c>
      <c r="AK30" s="39">
        <f t="shared" si="8"/>
        <v>-426</v>
      </c>
      <c r="AM30" s="35">
        <v>2297</v>
      </c>
      <c r="AN30" s="6">
        <v>2291</v>
      </c>
      <c r="AO30" s="39">
        <f t="shared" si="9"/>
        <v>6</v>
      </c>
      <c r="AQ30" s="35">
        <v>2546</v>
      </c>
      <c r="AR30" s="6">
        <v>2425</v>
      </c>
      <c r="AS30" s="39">
        <f t="shared" si="10"/>
        <v>121</v>
      </c>
      <c r="AU30" s="35">
        <v>2091</v>
      </c>
      <c r="AV30" s="6">
        <v>2415</v>
      </c>
      <c r="AW30" s="39">
        <f t="shared" si="11"/>
        <v>-324</v>
      </c>
      <c r="AY30" s="35">
        <v>2155</v>
      </c>
      <c r="AZ30" s="6">
        <v>2320</v>
      </c>
      <c r="BA30" s="39">
        <f t="shared" si="12"/>
        <v>-165</v>
      </c>
    </row>
    <row r="31" spans="1:53" x14ac:dyDescent="0.3">
      <c r="A31" s="18" t="s">
        <v>41</v>
      </c>
      <c r="B31" s="35">
        <f t="shared" si="0"/>
        <v>65490</v>
      </c>
      <c r="C31">
        <f t="shared" si="0"/>
        <v>67746</v>
      </c>
      <c r="D31" s="36">
        <f t="shared" si="14"/>
        <v>-2256</v>
      </c>
      <c r="E31" s="37">
        <f t="shared" si="1"/>
        <v>-3.3300859091311662E-2</v>
      </c>
      <c r="G31" s="35">
        <v>5501</v>
      </c>
      <c r="H31" s="6">
        <v>6263</v>
      </c>
      <c r="I31" s="39">
        <f t="shared" si="13"/>
        <v>-762</v>
      </c>
      <c r="K31" s="35">
        <v>4762</v>
      </c>
      <c r="L31" s="6">
        <v>5875</v>
      </c>
      <c r="M31" s="39">
        <f t="shared" si="2"/>
        <v>-1113</v>
      </c>
      <c r="O31" s="35">
        <v>5358</v>
      </c>
      <c r="P31" s="6">
        <v>5895</v>
      </c>
      <c r="Q31" s="39">
        <f t="shared" si="3"/>
        <v>-537</v>
      </c>
      <c r="S31" s="35">
        <v>5292</v>
      </c>
      <c r="T31" s="6">
        <v>5532</v>
      </c>
      <c r="U31" s="39">
        <f t="shared" si="4"/>
        <v>-240</v>
      </c>
      <c r="W31" s="35">
        <v>4448</v>
      </c>
      <c r="X31" s="6">
        <v>4628</v>
      </c>
      <c r="Y31" s="39">
        <f t="shared" si="5"/>
        <v>-180</v>
      </c>
      <c r="AA31" s="35">
        <v>6506</v>
      </c>
      <c r="AB31" s="6">
        <v>6628</v>
      </c>
      <c r="AC31" s="39">
        <f t="shared" si="6"/>
        <v>-122</v>
      </c>
      <c r="AE31" s="35">
        <v>7457</v>
      </c>
      <c r="AF31" s="6">
        <v>6456</v>
      </c>
      <c r="AG31" s="39">
        <f t="shared" si="7"/>
        <v>1001</v>
      </c>
      <c r="AI31" s="35">
        <v>5946</v>
      </c>
      <c r="AJ31" s="6">
        <v>6019</v>
      </c>
      <c r="AK31" s="39">
        <f t="shared" si="8"/>
        <v>-73</v>
      </c>
      <c r="AM31" s="35">
        <v>4939</v>
      </c>
      <c r="AN31" s="6">
        <v>4783</v>
      </c>
      <c r="AO31" s="39">
        <f t="shared" si="9"/>
        <v>156</v>
      </c>
      <c r="AQ31" s="35">
        <v>5808</v>
      </c>
      <c r="AR31" s="6">
        <v>5340</v>
      </c>
      <c r="AS31" s="39">
        <f t="shared" si="10"/>
        <v>468</v>
      </c>
      <c r="AU31" s="35">
        <v>5110</v>
      </c>
      <c r="AV31" s="6">
        <v>5940</v>
      </c>
      <c r="AW31" s="39">
        <f t="shared" si="11"/>
        <v>-830</v>
      </c>
      <c r="AY31" s="35">
        <v>4363</v>
      </c>
      <c r="AZ31" s="6">
        <v>4387</v>
      </c>
      <c r="BA31" s="39">
        <f t="shared" si="12"/>
        <v>-24</v>
      </c>
    </row>
    <row r="32" spans="1:53" x14ac:dyDescent="0.3">
      <c r="A32" s="41" t="s">
        <v>75</v>
      </c>
      <c r="B32" s="42">
        <f t="shared" si="0"/>
        <v>26682</v>
      </c>
      <c r="C32">
        <f t="shared" si="0"/>
        <v>23137</v>
      </c>
      <c r="D32" s="43">
        <f t="shared" si="14"/>
        <v>3545</v>
      </c>
      <c r="E32" s="44">
        <f t="shared" si="1"/>
        <v>0.15321778968751351</v>
      </c>
      <c r="G32" s="42">
        <v>2141</v>
      </c>
      <c r="H32" s="45">
        <v>1798</v>
      </c>
      <c r="I32" s="39">
        <f t="shared" si="13"/>
        <v>343</v>
      </c>
      <c r="K32" s="42">
        <v>1932</v>
      </c>
      <c r="L32" s="45">
        <v>1616</v>
      </c>
      <c r="M32" s="43">
        <f t="shared" si="2"/>
        <v>316</v>
      </c>
      <c r="O32" s="42">
        <v>2311</v>
      </c>
      <c r="P32" s="45">
        <v>1879</v>
      </c>
      <c r="Q32" s="43">
        <f t="shared" si="3"/>
        <v>432</v>
      </c>
      <c r="S32" s="42">
        <v>2322</v>
      </c>
      <c r="T32" s="45">
        <v>1941</v>
      </c>
      <c r="U32" s="43">
        <f t="shared" si="4"/>
        <v>381</v>
      </c>
      <c r="W32" s="42">
        <v>2124</v>
      </c>
      <c r="X32" s="45">
        <v>1789</v>
      </c>
      <c r="Y32" s="39">
        <f t="shared" si="5"/>
        <v>335</v>
      </c>
      <c r="AA32" s="42">
        <v>2038</v>
      </c>
      <c r="AB32" s="45">
        <v>1990</v>
      </c>
      <c r="AC32" s="39">
        <f t="shared" si="6"/>
        <v>48</v>
      </c>
      <c r="AE32" s="42">
        <v>2222</v>
      </c>
      <c r="AF32" s="45">
        <v>2058</v>
      </c>
      <c r="AG32" s="39">
        <f t="shared" si="7"/>
        <v>164</v>
      </c>
      <c r="AI32" s="42">
        <v>2336</v>
      </c>
      <c r="AJ32" s="45">
        <v>2034</v>
      </c>
      <c r="AK32" s="39">
        <f t="shared" si="8"/>
        <v>302</v>
      </c>
      <c r="AM32" s="42">
        <v>2372</v>
      </c>
      <c r="AN32" s="45">
        <v>1942</v>
      </c>
      <c r="AO32" s="39">
        <f t="shared" si="9"/>
        <v>430</v>
      </c>
      <c r="AQ32" s="42">
        <v>2405</v>
      </c>
      <c r="AR32" s="45">
        <v>2117</v>
      </c>
      <c r="AS32" s="39">
        <f t="shared" si="10"/>
        <v>288</v>
      </c>
      <c r="AU32" s="42">
        <v>2135</v>
      </c>
      <c r="AV32" s="45">
        <v>1914</v>
      </c>
      <c r="AW32" s="39">
        <f t="shared" si="11"/>
        <v>221</v>
      </c>
      <c r="AY32" s="42">
        <v>2344</v>
      </c>
      <c r="AZ32" s="45">
        <v>2059</v>
      </c>
      <c r="BA32" s="39">
        <f t="shared" si="12"/>
        <v>285</v>
      </c>
    </row>
    <row r="33" spans="1:53" x14ac:dyDescent="0.3">
      <c r="A33" s="46" t="s">
        <v>43</v>
      </c>
      <c r="B33" s="32">
        <f t="shared" si="0"/>
        <v>2688448</v>
      </c>
      <c r="C33" s="47">
        <f t="shared" si="0"/>
        <v>2805418</v>
      </c>
      <c r="D33" s="48">
        <f t="shared" si="14"/>
        <v>-116970</v>
      </c>
      <c r="E33" s="44">
        <f t="shared" si="1"/>
        <v>-4.169432148792087E-2</v>
      </c>
      <c r="G33" s="32">
        <v>221278</v>
      </c>
      <c r="H33" s="47">
        <v>240660</v>
      </c>
      <c r="I33" s="48">
        <f t="shared" si="13"/>
        <v>-19382</v>
      </c>
      <c r="K33" s="32">
        <v>209122</v>
      </c>
      <c r="L33" s="47">
        <v>221902</v>
      </c>
      <c r="M33" s="48">
        <f t="shared" si="2"/>
        <v>-12780</v>
      </c>
      <c r="O33" s="32">
        <v>239993</v>
      </c>
      <c r="P33" s="47">
        <v>249302</v>
      </c>
      <c r="Q33" s="48">
        <f t="shared" si="3"/>
        <v>-9309</v>
      </c>
      <c r="S33" s="32">
        <v>225024</v>
      </c>
      <c r="T33" s="47">
        <v>231405</v>
      </c>
      <c r="U33" s="48">
        <f t="shared" si="4"/>
        <v>-6381</v>
      </c>
      <c r="W33" s="32">
        <v>212356</v>
      </c>
      <c r="X33" s="47">
        <v>216857</v>
      </c>
      <c r="Y33" s="48">
        <f>W33-X33</f>
        <v>-4501</v>
      </c>
      <c r="AA33" s="32">
        <v>242349</v>
      </c>
      <c r="AB33" s="47">
        <v>264002</v>
      </c>
      <c r="AC33" s="48">
        <f>AA33-AB33</f>
        <v>-21653</v>
      </c>
      <c r="AE33" s="32">
        <v>268036</v>
      </c>
      <c r="AF33" s="47">
        <v>268121</v>
      </c>
      <c r="AG33" s="48">
        <f>AE33-AF33</f>
        <v>-85</v>
      </c>
      <c r="AI33" s="32">
        <v>235680</v>
      </c>
      <c r="AJ33" s="47">
        <v>256132</v>
      </c>
      <c r="AK33" s="48">
        <f>AI33-AJ33</f>
        <v>-20452</v>
      </c>
      <c r="AM33" s="32">
        <v>210322</v>
      </c>
      <c r="AN33" s="47">
        <v>209055</v>
      </c>
      <c r="AO33" s="48">
        <f>AM33-AN33</f>
        <v>1267</v>
      </c>
      <c r="AQ33" s="32">
        <v>224819</v>
      </c>
      <c r="AR33" s="47">
        <v>231294</v>
      </c>
      <c r="AS33" s="48">
        <f>AQ33-AR33</f>
        <v>-6475</v>
      </c>
      <c r="AU33" s="32">
        <v>206725</v>
      </c>
      <c r="AV33" s="47">
        <v>218158</v>
      </c>
      <c r="AW33" s="48">
        <f>AU33-AV33</f>
        <v>-11433</v>
      </c>
      <c r="AY33" s="32">
        <v>192744</v>
      </c>
      <c r="AZ33" s="47">
        <v>198530</v>
      </c>
      <c r="BA33" s="48">
        <f>AY33-AZ33</f>
        <v>-5786</v>
      </c>
    </row>
  </sheetData>
  <conditionalFormatting sqref="I3:I33">
    <cfRule type="cellIs" dxfId="15" priority="16" operator="greaterThan">
      <formula>0</formula>
    </cfRule>
  </conditionalFormatting>
  <conditionalFormatting sqref="M3:M32">
    <cfRule type="cellIs" dxfId="14" priority="15" operator="greaterThan">
      <formula>0</formula>
    </cfRule>
  </conditionalFormatting>
  <conditionalFormatting sqref="Q3:Q33">
    <cfRule type="cellIs" dxfId="13" priority="14" operator="greaterThan">
      <formula>0</formula>
    </cfRule>
  </conditionalFormatting>
  <conditionalFormatting sqref="U3:U33">
    <cfRule type="cellIs" dxfId="12" priority="13" operator="greaterThan">
      <formula>0</formula>
    </cfRule>
  </conditionalFormatting>
  <conditionalFormatting sqref="Y3:Y33">
    <cfRule type="cellIs" dxfId="11" priority="12" operator="greaterThan">
      <formula>0</formula>
    </cfRule>
  </conditionalFormatting>
  <conditionalFormatting sqref="AC3:AC33">
    <cfRule type="cellIs" dxfId="10" priority="11" operator="greaterThan">
      <formula>0</formula>
    </cfRule>
  </conditionalFormatting>
  <conditionalFormatting sqref="AG3:AG33">
    <cfRule type="cellIs" dxfId="9" priority="10" operator="greaterThan">
      <formula>0</formula>
    </cfRule>
  </conditionalFormatting>
  <conditionalFormatting sqref="AK3:AK33">
    <cfRule type="cellIs" dxfId="8" priority="9" operator="greaterThan">
      <formula>0</formula>
    </cfRule>
  </conditionalFormatting>
  <conditionalFormatting sqref="AO3:AO33">
    <cfRule type="cellIs" dxfId="7" priority="8" operator="greaterThan">
      <formula>0</formula>
    </cfRule>
  </conditionalFormatting>
  <conditionalFormatting sqref="AS3:AS33">
    <cfRule type="cellIs" dxfId="6" priority="7" operator="greaterThan">
      <formula>0</formula>
    </cfRule>
  </conditionalFormatting>
  <conditionalFormatting sqref="AW3:AW33">
    <cfRule type="cellIs" dxfId="5" priority="6" operator="greaterThan">
      <formula>0</formula>
    </cfRule>
  </conditionalFormatting>
  <conditionalFormatting sqref="BA3:BA33">
    <cfRule type="cellIs" dxfId="4" priority="5" operator="greaterThan">
      <formula>0</formula>
    </cfRule>
  </conditionalFormatting>
  <conditionalFormatting sqref="M33">
    <cfRule type="cellIs" dxfId="3" priority="4" operator="greaterThan">
      <formula>0</formula>
    </cfRule>
  </conditionalFormatting>
  <conditionalFormatting sqref="D3:D33">
    <cfRule type="cellIs" dxfId="2" priority="3" operator="greaterThan">
      <formula>0</formula>
    </cfRule>
  </conditionalFormatting>
  <conditionalFormatting sqref="E3:E33">
    <cfRule type="cellIs" dxfId="1" priority="1" operator="lessThan">
      <formula>-0.1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9076-431F-4103-A16B-955413886F6A}">
  <dimension ref="A1:T36"/>
  <sheetViews>
    <sheetView workbookViewId="0">
      <selection activeCell="N2" sqref="N2"/>
    </sheetView>
  </sheetViews>
  <sheetFormatPr defaultRowHeight="14.4" x14ac:dyDescent="0.3"/>
  <cols>
    <col min="1" max="1" width="14.5546875" bestFit="1" customWidth="1"/>
    <col min="10" max="10" width="12.109375" bestFit="1" customWidth="1"/>
    <col min="12" max="13" width="11.44140625" bestFit="1" customWidth="1"/>
    <col min="14" max="14" width="10.33203125" bestFit="1" customWidth="1"/>
    <col min="15" max="15" width="14.5546875" bestFit="1" customWidth="1"/>
    <col min="18" max="18" width="11.88671875" customWidth="1"/>
  </cols>
  <sheetData>
    <row r="1" spans="1:20" x14ac:dyDescent="0.3">
      <c r="A1" s="1">
        <v>2019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</row>
    <row r="2" spans="1:20" x14ac:dyDescent="0.3">
      <c r="A2" s="5" t="s">
        <v>13</v>
      </c>
      <c r="B2" s="6">
        <v>7577</v>
      </c>
      <c r="C2" s="6">
        <v>7824</v>
      </c>
      <c r="D2" s="6">
        <v>8878</v>
      </c>
      <c r="E2" s="6">
        <v>7545</v>
      </c>
      <c r="F2" s="7">
        <v>7347</v>
      </c>
      <c r="G2" s="6">
        <v>7868</v>
      </c>
      <c r="H2" s="8">
        <v>8664</v>
      </c>
      <c r="I2" s="6">
        <v>7509</v>
      </c>
      <c r="J2" s="6">
        <v>7524</v>
      </c>
      <c r="K2" s="6">
        <v>8299</v>
      </c>
      <c r="L2" s="6">
        <v>7940</v>
      </c>
      <c r="M2" s="6">
        <v>7446</v>
      </c>
      <c r="N2" s="9">
        <f>SUM(B2:M2)</f>
        <v>94421</v>
      </c>
      <c r="O2" s="10" t="s">
        <v>13</v>
      </c>
      <c r="P2" s="6">
        <f>MINA(B2:N2)</f>
        <v>7347</v>
      </c>
      <c r="Q2" s="6"/>
      <c r="R2" s="6"/>
      <c r="T2" s="6"/>
    </row>
    <row r="3" spans="1:20" x14ac:dyDescent="0.3">
      <c r="A3" s="5" t="s">
        <v>14</v>
      </c>
      <c r="B3" s="6">
        <v>721</v>
      </c>
      <c r="C3" s="6">
        <v>654</v>
      </c>
      <c r="D3" s="6">
        <v>637</v>
      </c>
      <c r="E3" s="6">
        <v>805</v>
      </c>
      <c r="F3" s="6">
        <v>702</v>
      </c>
      <c r="G3" s="6">
        <v>933</v>
      </c>
      <c r="H3" s="8">
        <v>1037</v>
      </c>
      <c r="I3" s="6">
        <v>811</v>
      </c>
      <c r="J3" s="6">
        <v>611</v>
      </c>
      <c r="K3" s="6">
        <v>651</v>
      </c>
      <c r="L3" s="6">
        <v>743</v>
      </c>
      <c r="M3" s="7">
        <v>569</v>
      </c>
      <c r="N3" s="9">
        <f t="shared" ref="N3:N32" si="0">SUM(B3:M3)</f>
        <v>8874</v>
      </c>
      <c r="O3" s="10" t="s">
        <v>14</v>
      </c>
      <c r="P3" s="6">
        <f t="shared" ref="P3:P31" si="1">MINA(B3:N3)</f>
        <v>569</v>
      </c>
      <c r="Q3" s="6"/>
      <c r="R3" s="6"/>
      <c r="T3" s="6"/>
    </row>
    <row r="4" spans="1:20" x14ac:dyDescent="0.3">
      <c r="A4" s="5" t="s">
        <v>15</v>
      </c>
      <c r="B4" s="6">
        <v>4486</v>
      </c>
      <c r="C4" s="6">
        <v>5081</v>
      </c>
      <c r="D4" s="6">
        <v>4817</v>
      </c>
      <c r="E4" s="6">
        <v>4712</v>
      </c>
      <c r="F4" s="6">
        <v>4251</v>
      </c>
      <c r="G4" s="6">
        <v>5531</v>
      </c>
      <c r="H4" s="8">
        <v>5683</v>
      </c>
      <c r="I4" s="6">
        <v>5138</v>
      </c>
      <c r="J4" s="6">
        <v>4146</v>
      </c>
      <c r="K4" s="6">
        <v>4128</v>
      </c>
      <c r="L4" s="6">
        <v>3910</v>
      </c>
      <c r="M4" s="7">
        <v>3630</v>
      </c>
      <c r="N4" s="9">
        <f t="shared" si="0"/>
        <v>55513</v>
      </c>
      <c r="O4" s="10" t="s">
        <v>15</v>
      </c>
      <c r="P4" s="6">
        <f t="shared" si="1"/>
        <v>3630</v>
      </c>
      <c r="Q4" s="6"/>
      <c r="R4" s="6"/>
      <c r="T4" s="6"/>
    </row>
    <row r="5" spans="1:20" x14ac:dyDescent="0.3">
      <c r="A5" s="5" t="s">
        <v>16</v>
      </c>
      <c r="B5" s="8">
        <v>1682</v>
      </c>
      <c r="C5" s="6">
        <v>1340</v>
      </c>
      <c r="D5" s="6">
        <v>1608</v>
      </c>
      <c r="E5" s="6">
        <v>1217</v>
      </c>
      <c r="F5" s="6">
        <v>1208</v>
      </c>
      <c r="G5" s="6">
        <v>1202</v>
      </c>
      <c r="H5" s="6">
        <v>1420</v>
      </c>
      <c r="I5" s="6">
        <v>1445</v>
      </c>
      <c r="J5" s="6">
        <v>1112</v>
      </c>
      <c r="K5" s="6">
        <v>1021</v>
      </c>
      <c r="L5" s="6">
        <v>904</v>
      </c>
      <c r="M5" s="7">
        <v>881</v>
      </c>
      <c r="N5" s="9">
        <f t="shared" si="0"/>
        <v>15040</v>
      </c>
      <c r="O5" s="10" t="s">
        <v>16</v>
      </c>
      <c r="P5" s="6">
        <f t="shared" si="1"/>
        <v>881</v>
      </c>
      <c r="Q5" s="6"/>
      <c r="R5" s="6"/>
      <c r="T5" s="6"/>
    </row>
    <row r="6" spans="1:20" x14ac:dyDescent="0.3">
      <c r="A6" s="5" t="s">
        <v>17</v>
      </c>
      <c r="B6" s="6">
        <v>601</v>
      </c>
      <c r="C6" s="6">
        <v>769</v>
      </c>
      <c r="D6" s="6">
        <v>626</v>
      </c>
      <c r="E6" s="8">
        <v>922</v>
      </c>
      <c r="F6" s="6">
        <v>892</v>
      </c>
      <c r="G6" s="6">
        <v>661</v>
      </c>
      <c r="H6" s="6">
        <v>852</v>
      </c>
      <c r="I6" s="6">
        <v>560</v>
      </c>
      <c r="J6" s="6">
        <v>614</v>
      </c>
      <c r="K6" s="6">
        <v>656</v>
      </c>
      <c r="L6" s="6">
        <v>524</v>
      </c>
      <c r="M6" s="7">
        <v>448</v>
      </c>
      <c r="N6" s="9">
        <f t="shared" si="0"/>
        <v>8125</v>
      </c>
      <c r="O6" s="10" t="s">
        <v>17</v>
      </c>
      <c r="P6" s="6">
        <f t="shared" si="1"/>
        <v>448</v>
      </c>
      <c r="Q6" s="6"/>
      <c r="R6" s="6"/>
      <c r="T6" s="6"/>
    </row>
    <row r="7" spans="1:20" x14ac:dyDescent="0.3">
      <c r="A7" s="5" t="s">
        <v>18</v>
      </c>
      <c r="B7" s="6">
        <v>3896</v>
      </c>
      <c r="C7" s="6">
        <v>3555</v>
      </c>
      <c r="D7" s="6">
        <v>3737</v>
      </c>
      <c r="E7" s="6">
        <v>3656</v>
      </c>
      <c r="F7" s="6">
        <v>3770</v>
      </c>
      <c r="G7" s="6">
        <v>4003</v>
      </c>
      <c r="H7" s="8">
        <v>4667</v>
      </c>
      <c r="I7" s="6">
        <v>4299</v>
      </c>
      <c r="J7" s="6">
        <v>3922</v>
      </c>
      <c r="K7" s="6">
        <v>4077</v>
      </c>
      <c r="L7" s="6">
        <v>3596</v>
      </c>
      <c r="M7" s="7">
        <v>3510</v>
      </c>
      <c r="N7" s="9">
        <f t="shared" si="0"/>
        <v>46688</v>
      </c>
      <c r="O7" s="10" t="s">
        <v>18</v>
      </c>
      <c r="P7" s="6">
        <f t="shared" si="1"/>
        <v>3510</v>
      </c>
      <c r="Q7" s="6"/>
      <c r="R7" s="6"/>
      <c r="T7" s="6"/>
    </row>
    <row r="8" spans="1:20" x14ac:dyDescent="0.3">
      <c r="A8" s="5" t="s">
        <v>19</v>
      </c>
      <c r="B8" s="6">
        <v>1072</v>
      </c>
      <c r="C8" s="6">
        <v>949</v>
      </c>
      <c r="D8" s="6">
        <v>992</v>
      </c>
      <c r="E8" s="6">
        <v>998</v>
      </c>
      <c r="F8" s="6">
        <v>1177</v>
      </c>
      <c r="G8" s="6">
        <v>1319</v>
      </c>
      <c r="H8" s="8">
        <v>1418</v>
      </c>
      <c r="I8" s="6">
        <v>1070</v>
      </c>
      <c r="J8" s="6">
        <v>904</v>
      </c>
      <c r="K8" s="6">
        <v>942</v>
      </c>
      <c r="L8" s="6">
        <v>838</v>
      </c>
      <c r="M8" s="7">
        <v>691</v>
      </c>
      <c r="N8" s="9">
        <f t="shared" si="0"/>
        <v>12370</v>
      </c>
      <c r="O8" s="10" t="s">
        <v>19</v>
      </c>
      <c r="P8" s="6">
        <f t="shared" si="1"/>
        <v>691</v>
      </c>
      <c r="Q8" s="6"/>
      <c r="R8" s="6"/>
      <c r="T8" s="6"/>
    </row>
    <row r="9" spans="1:20" x14ac:dyDescent="0.3">
      <c r="A9" s="5" t="s">
        <v>20</v>
      </c>
      <c r="B9" s="6">
        <v>1532</v>
      </c>
      <c r="C9" s="6">
        <v>1432</v>
      </c>
      <c r="D9" s="6">
        <v>1480</v>
      </c>
      <c r="E9" s="6">
        <v>1654</v>
      </c>
      <c r="F9" s="6">
        <v>1345</v>
      </c>
      <c r="G9" s="6">
        <v>1464</v>
      </c>
      <c r="H9" s="8">
        <v>1702</v>
      </c>
      <c r="I9" s="6">
        <v>1352</v>
      </c>
      <c r="J9" s="6">
        <v>1311</v>
      </c>
      <c r="K9" s="6">
        <v>1535</v>
      </c>
      <c r="L9" s="7">
        <v>1080</v>
      </c>
      <c r="M9" s="6">
        <v>1147</v>
      </c>
      <c r="N9" s="9">
        <f t="shared" si="0"/>
        <v>17034</v>
      </c>
      <c r="O9" s="10" t="s">
        <v>20</v>
      </c>
      <c r="P9" s="6">
        <f t="shared" si="1"/>
        <v>1080</v>
      </c>
      <c r="Q9" s="6"/>
      <c r="R9" s="6"/>
      <c r="T9" s="6"/>
    </row>
    <row r="10" spans="1:20" x14ac:dyDescent="0.3">
      <c r="A10" s="5" t="s">
        <v>21</v>
      </c>
      <c r="B10" s="7">
        <v>1598</v>
      </c>
      <c r="C10" s="6">
        <v>1636</v>
      </c>
      <c r="D10" s="6">
        <v>1928</v>
      </c>
      <c r="E10" s="6">
        <v>1984</v>
      </c>
      <c r="F10" s="6">
        <v>2021</v>
      </c>
      <c r="G10" s="6">
        <v>2083</v>
      </c>
      <c r="H10" s="8">
        <v>2492</v>
      </c>
      <c r="I10" s="6">
        <v>1980</v>
      </c>
      <c r="J10" s="6">
        <v>2005</v>
      </c>
      <c r="K10" s="6">
        <v>2189</v>
      </c>
      <c r="L10" s="6">
        <v>2248</v>
      </c>
      <c r="M10" s="6">
        <v>1944</v>
      </c>
      <c r="N10" s="9">
        <f t="shared" si="0"/>
        <v>24108</v>
      </c>
      <c r="O10" s="10" t="s">
        <v>21</v>
      </c>
      <c r="P10" s="6">
        <f t="shared" si="1"/>
        <v>1598</v>
      </c>
      <c r="Q10" s="6"/>
      <c r="R10" s="6"/>
      <c r="T10" s="6"/>
    </row>
    <row r="11" spans="1:20" x14ac:dyDescent="0.3">
      <c r="A11" s="5" t="s">
        <v>22</v>
      </c>
      <c r="B11" s="6">
        <v>28647</v>
      </c>
      <c r="C11" s="6">
        <v>27204</v>
      </c>
      <c r="D11" s="6">
        <v>30623</v>
      </c>
      <c r="E11" s="6">
        <v>30335</v>
      </c>
      <c r="F11" s="6">
        <v>27389</v>
      </c>
      <c r="G11" s="6">
        <v>31786</v>
      </c>
      <c r="H11" s="8">
        <v>36616</v>
      </c>
      <c r="I11" s="6">
        <v>31844</v>
      </c>
      <c r="J11" s="6">
        <v>28076</v>
      </c>
      <c r="K11" s="6">
        <v>29725</v>
      </c>
      <c r="L11" s="6">
        <v>25558</v>
      </c>
      <c r="M11" s="7">
        <v>23723</v>
      </c>
      <c r="N11" s="9">
        <f t="shared" si="0"/>
        <v>351526</v>
      </c>
      <c r="O11" s="10" t="s">
        <v>22</v>
      </c>
      <c r="P11" s="6">
        <f t="shared" si="1"/>
        <v>23723</v>
      </c>
      <c r="Q11" s="6"/>
      <c r="R11" s="6"/>
      <c r="T11" s="6"/>
    </row>
    <row r="12" spans="1:20" x14ac:dyDescent="0.3">
      <c r="A12" s="5" t="s">
        <v>23</v>
      </c>
      <c r="B12" s="8">
        <v>3158</v>
      </c>
      <c r="C12" s="6">
        <v>2563</v>
      </c>
      <c r="D12" s="6">
        <v>2858</v>
      </c>
      <c r="E12" s="6">
        <v>2475</v>
      </c>
      <c r="F12" s="6">
        <v>2778</v>
      </c>
      <c r="G12" s="6">
        <v>2655</v>
      </c>
      <c r="H12" s="6">
        <v>3089</v>
      </c>
      <c r="I12" s="6">
        <v>3011</v>
      </c>
      <c r="J12" s="6">
        <v>2447</v>
      </c>
      <c r="K12" s="6">
        <v>2703</v>
      </c>
      <c r="L12" s="6">
        <v>2350</v>
      </c>
      <c r="M12" s="7">
        <v>2191</v>
      </c>
      <c r="N12" s="9">
        <f t="shared" si="0"/>
        <v>32278</v>
      </c>
      <c r="O12" s="10" t="s">
        <v>23</v>
      </c>
      <c r="P12" s="6">
        <f t="shared" si="1"/>
        <v>2191</v>
      </c>
      <c r="Q12" s="6"/>
      <c r="R12" s="6"/>
      <c r="T12" s="6"/>
    </row>
    <row r="13" spans="1:20" x14ac:dyDescent="0.3">
      <c r="A13" s="5" t="s">
        <v>24</v>
      </c>
      <c r="B13" s="6">
        <v>64194</v>
      </c>
      <c r="C13" s="6">
        <v>58473</v>
      </c>
      <c r="D13" s="6">
        <v>73248</v>
      </c>
      <c r="E13" s="6">
        <v>63407</v>
      </c>
      <c r="F13" s="6">
        <v>60079</v>
      </c>
      <c r="G13" s="6">
        <v>74543</v>
      </c>
      <c r="H13" s="8">
        <v>76925</v>
      </c>
      <c r="I13" s="6">
        <v>68735</v>
      </c>
      <c r="J13" s="6">
        <v>61480</v>
      </c>
      <c r="K13" s="6">
        <v>65345</v>
      </c>
      <c r="L13" s="6">
        <v>60279</v>
      </c>
      <c r="M13" s="7">
        <v>53926</v>
      </c>
      <c r="N13" s="9">
        <f t="shared" si="0"/>
        <v>780634</v>
      </c>
      <c r="O13" s="10" t="s">
        <v>24</v>
      </c>
      <c r="P13" s="6">
        <f t="shared" si="1"/>
        <v>53926</v>
      </c>
      <c r="Q13" s="6"/>
      <c r="R13" s="6"/>
      <c r="T13" s="6"/>
    </row>
    <row r="14" spans="1:20" x14ac:dyDescent="0.3">
      <c r="A14" s="5" t="s">
        <v>25</v>
      </c>
      <c r="B14" s="6">
        <v>473</v>
      </c>
      <c r="C14" s="6">
        <v>386</v>
      </c>
      <c r="D14" s="8">
        <v>597</v>
      </c>
      <c r="E14" s="6">
        <v>437</v>
      </c>
      <c r="F14" s="6">
        <v>463</v>
      </c>
      <c r="G14" s="6">
        <v>518</v>
      </c>
      <c r="H14" s="6">
        <v>467</v>
      </c>
      <c r="I14" s="7">
        <v>372</v>
      </c>
      <c r="J14" s="6">
        <v>473</v>
      </c>
      <c r="K14" s="6">
        <v>411</v>
      </c>
      <c r="L14" s="6">
        <v>429</v>
      </c>
      <c r="M14" s="6">
        <v>439</v>
      </c>
      <c r="N14" s="9">
        <f t="shared" si="0"/>
        <v>5465</v>
      </c>
      <c r="O14" s="10" t="s">
        <v>25</v>
      </c>
      <c r="P14" s="6">
        <f t="shared" si="1"/>
        <v>372</v>
      </c>
      <c r="Q14" s="6"/>
      <c r="R14" s="6"/>
      <c r="T14" s="6"/>
    </row>
    <row r="15" spans="1:20" x14ac:dyDescent="0.3">
      <c r="A15" s="5" t="s">
        <v>26</v>
      </c>
      <c r="B15" s="6">
        <v>3053</v>
      </c>
      <c r="C15" s="6">
        <v>3164</v>
      </c>
      <c r="D15" s="6">
        <v>3384</v>
      </c>
      <c r="E15" s="6">
        <v>3802</v>
      </c>
      <c r="F15" s="6">
        <v>3497</v>
      </c>
      <c r="G15" s="6">
        <v>3972</v>
      </c>
      <c r="H15" s="8">
        <v>4383</v>
      </c>
      <c r="I15" s="6">
        <v>3460</v>
      </c>
      <c r="J15" s="6">
        <v>3625</v>
      </c>
      <c r="K15" s="6">
        <v>3560</v>
      </c>
      <c r="L15" s="6">
        <v>3037</v>
      </c>
      <c r="M15" s="7">
        <v>3016</v>
      </c>
      <c r="N15" s="9">
        <f t="shared" si="0"/>
        <v>41953</v>
      </c>
      <c r="O15" s="10" t="s">
        <v>26</v>
      </c>
      <c r="P15" s="6">
        <f t="shared" si="1"/>
        <v>3016</v>
      </c>
      <c r="Q15" s="6"/>
      <c r="R15" s="6"/>
      <c r="T15" s="6"/>
    </row>
    <row r="16" spans="1:20" x14ac:dyDescent="0.3">
      <c r="A16" s="5" t="s">
        <v>27</v>
      </c>
      <c r="B16" s="6">
        <v>1548</v>
      </c>
      <c r="C16" s="6">
        <v>1560</v>
      </c>
      <c r="D16" s="6">
        <v>1825</v>
      </c>
      <c r="E16" s="6">
        <v>1705</v>
      </c>
      <c r="F16" s="6">
        <v>1554</v>
      </c>
      <c r="G16" s="6">
        <v>1553</v>
      </c>
      <c r="H16" s="8">
        <v>2157</v>
      </c>
      <c r="I16" s="6">
        <v>1636</v>
      </c>
      <c r="J16" s="6">
        <v>1614</v>
      </c>
      <c r="K16" s="6">
        <v>1639</v>
      </c>
      <c r="L16" s="6">
        <v>1429</v>
      </c>
      <c r="M16" s="7">
        <v>1329</v>
      </c>
      <c r="N16" s="9">
        <f t="shared" si="0"/>
        <v>19549</v>
      </c>
      <c r="O16" s="10" t="s">
        <v>27</v>
      </c>
      <c r="P16" s="6">
        <f t="shared" si="1"/>
        <v>1329</v>
      </c>
      <c r="Q16" s="6"/>
      <c r="R16" s="6"/>
      <c r="T16" s="6"/>
    </row>
    <row r="17" spans="1:20" x14ac:dyDescent="0.3">
      <c r="A17" s="5" t="s">
        <v>28</v>
      </c>
      <c r="B17" s="6">
        <v>4142</v>
      </c>
      <c r="C17" s="6">
        <v>4178</v>
      </c>
      <c r="D17" s="6">
        <v>3958</v>
      </c>
      <c r="E17" s="6">
        <v>3831</v>
      </c>
      <c r="F17" s="6">
        <v>4006</v>
      </c>
      <c r="G17" s="6">
        <v>4368</v>
      </c>
      <c r="H17" s="8">
        <v>5103</v>
      </c>
      <c r="I17" s="6">
        <v>4351</v>
      </c>
      <c r="J17" s="6">
        <v>3575</v>
      </c>
      <c r="K17" s="6">
        <v>3950</v>
      </c>
      <c r="L17" s="6">
        <v>3569</v>
      </c>
      <c r="M17" s="7">
        <v>3474</v>
      </c>
      <c r="N17" s="9">
        <f t="shared" si="0"/>
        <v>48505</v>
      </c>
      <c r="O17" s="10" t="s">
        <v>28</v>
      </c>
      <c r="P17" s="6">
        <f t="shared" si="1"/>
        <v>3474</v>
      </c>
      <c r="Q17" s="6"/>
      <c r="R17" s="6"/>
      <c r="T17" s="6"/>
    </row>
    <row r="18" spans="1:20" x14ac:dyDescent="0.3">
      <c r="A18" s="5" t="s">
        <v>29</v>
      </c>
      <c r="B18" s="6">
        <v>53190</v>
      </c>
      <c r="C18" s="6">
        <v>50527</v>
      </c>
      <c r="D18" s="6">
        <v>57209</v>
      </c>
      <c r="E18" s="6">
        <v>55726</v>
      </c>
      <c r="F18" s="6">
        <v>51729</v>
      </c>
      <c r="G18" s="6">
        <v>55452</v>
      </c>
      <c r="H18" s="8">
        <v>63226</v>
      </c>
      <c r="I18" s="6">
        <v>56405</v>
      </c>
      <c r="J18" s="6">
        <v>49556</v>
      </c>
      <c r="K18" s="6">
        <v>53098</v>
      </c>
      <c r="L18" s="6">
        <v>50674</v>
      </c>
      <c r="M18" s="7">
        <v>48885</v>
      </c>
      <c r="N18" s="9">
        <f t="shared" si="0"/>
        <v>645677</v>
      </c>
      <c r="O18" s="10" t="s">
        <v>29</v>
      </c>
      <c r="P18" s="6">
        <f t="shared" si="1"/>
        <v>48885</v>
      </c>
      <c r="Q18" s="6"/>
      <c r="R18" s="6"/>
      <c r="T18" s="6"/>
    </row>
    <row r="19" spans="1:20" x14ac:dyDescent="0.3">
      <c r="A19" s="5" t="s">
        <v>30</v>
      </c>
      <c r="B19" s="6">
        <v>805</v>
      </c>
      <c r="C19" s="6">
        <v>758</v>
      </c>
      <c r="D19" s="6">
        <v>1026</v>
      </c>
      <c r="E19" s="6">
        <v>783</v>
      </c>
      <c r="F19" s="6">
        <v>1049</v>
      </c>
      <c r="G19" s="6">
        <v>1011</v>
      </c>
      <c r="H19" s="8">
        <v>1169</v>
      </c>
      <c r="I19" s="6">
        <v>1002</v>
      </c>
      <c r="J19" s="6">
        <v>885</v>
      </c>
      <c r="K19" s="6">
        <v>810</v>
      </c>
      <c r="L19" s="7">
        <v>697</v>
      </c>
      <c r="M19" s="6">
        <v>767</v>
      </c>
      <c r="N19" s="9">
        <f t="shared" si="0"/>
        <v>10762</v>
      </c>
      <c r="O19" s="10" t="s">
        <v>30</v>
      </c>
      <c r="P19" s="6">
        <f t="shared" si="1"/>
        <v>697</v>
      </c>
      <c r="Q19" s="6"/>
      <c r="R19" s="6"/>
      <c r="T19" s="6"/>
    </row>
    <row r="20" spans="1:20" x14ac:dyDescent="0.3">
      <c r="A20" s="5" t="s">
        <v>31</v>
      </c>
      <c r="B20" s="6">
        <v>766</v>
      </c>
      <c r="C20" s="7">
        <v>717</v>
      </c>
      <c r="D20" s="6">
        <v>871</v>
      </c>
      <c r="E20" s="6">
        <v>763</v>
      </c>
      <c r="F20" s="6">
        <v>833</v>
      </c>
      <c r="G20" s="6">
        <v>907</v>
      </c>
      <c r="H20" s="6">
        <v>1021</v>
      </c>
      <c r="I20" s="6">
        <v>864</v>
      </c>
      <c r="J20" s="6">
        <v>782</v>
      </c>
      <c r="K20" s="8">
        <v>1031</v>
      </c>
      <c r="L20" s="6">
        <v>942</v>
      </c>
      <c r="M20" s="6">
        <v>982</v>
      </c>
      <c r="N20" s="9">
        <f t="shared" si="0"/>
        <v>10479</v>
      </c>
      <c r="O20" s="10" t="s">
        <v>31</v>
      </c>
      <c r="P20" s="6">
        <f t="shared" si="1"/>
        <v>717</v>
      </c>
      <c r="Q20" s="6"/>
      <c r="R20" s="6"/>
      <c r="T20" s="6"/>
    </row>
    <row r="21" spans="1:20" x14ac:dyDescent="0.3">
      <c r="A21" s="5" t="s">
        <v>32</v>
      </c>
      <c r="B21" s="8">
        <v>1669</v>
      </c>
      <c r="C21" s="6">
        <v>1460</v>
      </c>
      <c r="D21" s="6">
        <v>1643</v>
      </c>
      <c r="E21" s="6">
        <v>1401</v>
      </c>
      <c r="F21" s="6">
        <v>1281</v>
      </c>
      <c r="G21" s="6">
        <v>1470</v>
      </c>
      <c r="H21" s="6">
        <v>1586</v>
      </c>
      <c r="I21" s="6">
        <v>1367</v>
      </c>
      <c r="J21" s="6">
        <v>1320</v>
      </c>
      <c r="K21" s="6">
        <v>1518</v>
      </c>
      <c r="L21" s="6">
        <v>1325</v>
      </c>
      <c r="M21" s="7">
        <v>1150</v>
      </c>
      <c r="N21" s="9">
        <f t="shared" si="0"/>
        <v>17190</v>
      </c>
      <c r="O21" s="10" t="s">
        <v>32</v>
      </c>
      <c r="P21" s="6">
        <f t="shared" si="1"/>
        <v>1150</v>
      </c>
      <c r="Q21" s="6"/>
      <c r="R21" s="6"/>
      <c r="T21" s="6"/>
    </row>
    <row r="22" spans="1:20" x14ac:dyDescent="0.3">
      <c r="A22" s="5" t="s">
        <v>33</v>
      </c>
      <c r="B22" s="6">
        <v>1560</v>
      </c>
      <c r="C22" s="6">
        <v>1647</v>
      </c>
      <c r="D22" s="6">
        <v>1622</v>
      </c>
      <c r="E22" s="6">
        <v>1719</v>
      </c>
      <c r="F22" s="6">
        <v>1597</v>
      </c>
      <c r="G22" s="6">
        <v>1798</v>
      </c>
      <c r="H22" s="8">
        <v>2268</v>
      </c>
      <c r="I22" s="6">
        <v>1819</v>
      </c>
      <c r="J22" s="6">
        <v>1354</v>
      </c>
      <c r="K22" s="6">
        <v>1356</v>
      </c>
      <c r="L22" s="7">
        <v>1204</v>
      </c>
      <c r="M22" s="6">
        <v>1245</v>
      </c>
      <c r="N22" s="9">
        <f t="shared" si="0"/>
        <v>19189</v>
      </c>
      <c r="O22" s="10" t="s">
        <v>33</v>
      </c>
      <c r="P22" s="6">
        <f t="shared" si="1"/>
        <v>1204</v>
      </c>
      <c r="Q22" s="6"/>
      <c r="R22" s="6"/>
      <c r="T22" s="6"/>
    </row>
    <row r="23" spans="1:20" x14ac:dyDescent="0.3">
      <c r="A23" s="5" t="s">
        <v>34</v>
      </c>
      <c r="B23" s="6">
        <v>700</v>
      </c>
      <c r="C23" s="6">
        <v>815</v>
      </c>
      <c r="D23" s="8">
        <v>1065</v>
      </c>
      <c r="E23" s="6">
        <v>782</v>
      </c>
      <c r="F23" s="6">
        <v>711</v>
      </c>
      <c r="G23" s="6">
        <v>669</v>
      </c>
      <c r="H23" s="6">
        <v>769</v>
      </c>
      <c r="I23" s="6">
        <v>713</v>
      </c>
      <c r="J23" s="7">
        <v>576</v>
      </c>
      <c r="K23" s="6">
        <v>667</v>
      </c>
      <c r="L23" s="6">
        <v>783</v>
      </c>
      <c r="M23" s="6">
        <v>591</v>
      </c>
      <c r="N23" s="9">
        <f t="shared" si="0"/>
        <v>8841</v>
      </c>
      <c r="O23" s="10" t="s">
        <v>34</v>
      </c>
      <c r="P23" s="6">
        <f t="shared" si="1"/>
        <v>576</v>
      </c>
      <c r="Q23" s="6"/>
      <c r="R23" s="6"/>
      <c r="T23" s="6"/>
    </row>
    <row r="24" spans="1:20" x14ac:dyDescent="0.3">
      <c r="A24" s="5" t="s">
        <v>35</v>
      </c>
      <c r="B24" s="11">
        <v>2743</v>
      </c>
      <c r="C24" s="6">
        <v>2601</v>
      </c>
      <c r="D24" s="6">
        <v>2394</v>
      </c>
      <c r="E24" s="6">
        <v>2564</v>
      </c>
      <c r="F24" s="6">
        <v>2394</v>
      </c>
      <c r="G24" s="6">
        <v>2597</v>
      </c>
      <c r="H24" s="6">
        <v>2620</v>
      </c>
      <c r="I24" s="6">
        <v>2079</v>
      </c>
      <c r="J24" s="7">
        <v>1913</v>
      </c>
      <c r="K24" s="6">
        <v>2055</v>
      </c>
      <c r="L24" s="11">
        <v>2743</v>
      </c>
      <c r="M24" s="6">
        <v>2384</v>
      </c>
      <c r="N24" s="9">
        <f t="shared" si="0"/>
        <v>29087</v>
      </c>
      <c r="O24" s="10" t="s">
        <v>35</v>
      </c>
      <c r="P24" s="6">
        <f t="shared" si="1"/>
        <v>1913</v>
      </c>
      <c r="Q24" s="6"/>
      <c r="R24" s="6"/>
      <c r="T24" s="6"/>
    </row>
    <row r="25" spans="1:20" x14ac:dyDescent="0.3">
      <c r="A25" s="5" t="s">
        <v>36</v>
      </c>
      <c r="B25" s="7">
        <v>1146</v>
      </c>
      <c r="C25" s="6">
        <v>1320</v>
      </c>
      <c r="D25" s="6">
        <v>1649</v>
      </c>
      <c r="E25" s="6">
        <v>1155</v>
      </c>
      <c r="F25" s="6">
        <v>1325</v>
      </c>
      <c r="G25" s="6">
        <v>1174</v>
      </c>
      <c r="H25" s="6">
        <v>1674</v>
      </c>
      <c r="I25" s="6">
        <v>1519</v>
      </c>
      <c r="J25" s="6">
        <v>1434</v>
      </c>
      <c r="K25" s="6">
        <v>1763</v>
      </c>
      <c r="L25" s="6">
        <v>1714</v>
      </c>
      <c r="M25" s="6">
        <v>1765</v>
      </c>
      <c r="N25" s="9">
        <f t="shared" si="0"/>
        <v>17638</v>
      </c>
      <c r="O25" s="10" t="s">
        <v>36</v>
      </c>
      <c r="P25" s="6">
        <f t="shared" si="1"/>
        <v>1146</v>
      </c>
      <c r="Q25" s="6"/>
      <c r="R25" s="6"/>
      <c r="T25" s="6"/>
    </row>
    <row r="26" spans="1:20" x14ac:dyDescent="0.3">
      <c r="A26" s="5" t="s">
        <v>37</v>
      </c>
      <c r="B26" s="6">
        <v>10184</v>
      </c>
      <c r="C26" s="6">
        <v>10043</v>
      </c>
      <c r="D26" s="6">
        <v>11007</v>
      </c>
      <c r="E26" s="6">
        <v>10639</v>
      </c>
      <c r="F26" s="6">
        <v>10389</v>
      </c>
      <c r="G26" s="6">
        <v>11580</v>
      </c>
      <c r="H26" s="6">
        <v>13087</v>
      </c>
      <c r="I26" s="6">
        <v>11052</v>
      </c>
      <c r="J26" s="6">
        <v>10268</v>
      </c>
      <c r="K26" s="6">
        <v>10610</v>
      </c>
      <c r="L26" s="6">
        <v>10069</v>
      </c>
      <c r="M26" s="7">
        <v>9212</v>
      </c>
      <c r="N26" s="9">
        <f t="shared" si="0"/>
        <v>128140</v>
      </c>
      <c r="O26" s="10" t="s">
        <v>37</v>
      </c>
      <c r="P26" s="6">
        <f t="shared" si="1"/>
        <v>9212</v>
      </c>
      <c r="Q26" s="6"/>
      <c r="R26" s="6"/>
      <c r="T26" s="6"/>
    </row>
    <row r="27" spans="1:20" x14ac:dyDescent="0.3">
      <c r="A27" s="5" t="s">
        <v>38</v>
      </c>
      <c r="B27" s="6">
        <v>6094</v>
      </c>
      <c r="C27" s="6">
        <v>5901</v>
      </c>
      <c r="D27" s="6">
        <v>6206</v>
      </c>
      <c r="E27" s="6">
        <v>5766</v>
      </c>
      <c r="F27" s="6">
        <v>6036</v>
      </c>
      <c r="G27" s="6">
        <v>6280</v>
      </c>
      <c r="H27" s="8">
        <v>7672</v>
      </c>
      <c r="I27" s="6">
        <v>6711</v>
      </c>
      <c r="J27" s="6">
        <v>5958</v>
      </c>
      <c r="K27" s="6">
        <v>6485</v>
      </c>
      <c r="L27" s="7">
        <v>5748</v>
      </c>
      <c r="M27" s="6">
        <v>5949</v>
      </c>
      <c r="N27" s="9">
        <f t="shared" si="0"/>
        <v>74806</v>
      </c>
      <c r="O27" s="10" t="s">
        <v>38</v>
      </c>
      <c r="P27" s="6">
        <f t="shared" si="1"/>
        <v>5748</v>
      </c>
      <c r="Q27" s="6"/>
      <c r="R27" s="6"/>
      <c r="T27" s="6"/>
    </row>
    <row r="28" spans="1:20" x14ac:dyDescent="0.3">
      <c r="A28" s="5" t="s">
        <v>39</v>
      </c>
      <c r="B28" s="8">
        <v>3838</v>
      </c>
      <c r="C28" s="6">
        <v>3440</v>
      </c>
      <c r="D28" s="6">
        <v>3833</v>
      </c>
      <c r="E28" s="6">
        <v>3542</v>
      </c>
      <c r="F28" s="6">
        <v>3319</v>
      </c>
      <c r="G28" s="6">
        <v>3379</v>
      </c>
      <c r="H28" s="6">
        <v>3758</v>
      </c>
      <c r="I28" s="6">
        <v>3521</v>
      </c>
      <c r="J28" s="6">
        <v>3229</v>
      </c>
      <c r="K28" s="6">
        <v>3836</v>
      </c>
      <c r="L28" s="6">
        <v>3056</v>
      </c>
      <c r="M28" s="7">
        <v>2588</v>
      </c>
      <c r="N28" s="9">
        <f t="shared" si="0"/>
        <v>41339</v>
      </c>
      <c r="O28" s="10" t="s">
        <v>39</v>
      </c>
      <c r="P28" s="6">
        <f t="shared" si="1"/>
        <v>2588</v>
      </c>
      <c r="Q28" s="6"/>
      <c r="R28" s="6"/>
      <c r="T28" s="6"/>
    </row>
    <row r="29" spans="1:20" x14ac:dyDescent="0.3">
      <c r="A29" s="5" t="s">
        <v>40</v>
      </c>
      <c r="B29" s="6">
        <v>2561</v>
      </c>
      <c r="C29" s="6">
        <v>2431</v>
      </c>
      <c r="D29" s="6">
        <v>2603</v>
      </c>
      <c r="E29" s="8">
        <v>3085</v>
      </c>
      <c r="F29" s="6">
        <v>2642</v>
      </c>
      <c r="G29" s="6">
        <v>3029</v>
      </c>
      <c r="H29" s="6">
        <v>2832</v>
      </c>
      <c r="I29" s="6">
        <v>2773</v>
      </c>
      <c r="J29" s="6">
        <v>2297</v>
      </c>
      <c r="K29" s="6">
        <v>2546</v>
      </c>
      <c r="L29" s="7">
        <v>2091</v>
      </c>
      <c r="M29" s="6">
        <v>2155</v>
      </c>
      <c r="N29" s="9">
        <f t="shared" si="0"/>
        <v>31045</v>
      </c>
      <c r="O29" s="10" t="s">
        <v>40</v>
      </c>
      <c r="P29" s="6">
        <f t="shared" si="1"/>
        <v>2091</v>
      </c>
      <c r="Q29" s="6"/>
      <c r="R29" s="6"/>
      <c r="T29" s="6"/>
    </row>
    <row r="30" spans="1:20" x14ac:dyDescent="0.3">
      <c r="A30" s="5" t="s">
        <v>41</v>
      </c>
      <c r="B30" s="6">
        <v>5501</v>
      </c>
      <c r="C30" s="6">
        <v>4762</v>
      </c>
      <c r="D30" s="6">
        <v>5358</v>
      </c>
      <c r="E30" s="6">
        <v>5292</v>
      </c>
      <c r="F30" s="6">
        <v>4448</v>
      </c>
      <c r="G30" s="6">
        <v>6506</v>
      </c>
      <c r="H30" s="8">
        <v>7457</v>
      </c>
      <c r="I30" s="6">
        <v>5946</v>
      </c>
      <c r="J30" s="6">
        <v>4939</v>
      </c>
      <c r="K30" s="6">
        <v>5808</v>
      </c>
      <c r="L30" s="6">
        <v>5110</v>
      </c>
      <c r="M30" s="7">
        <v>4363</v>
      </c>
      <c r="N30" s="9">
        <f t="shared" si="0"/>
        <v>65490</v>
      </c>
      <c r="O30" s="10" t="s">
        <v>41</v>
      </c>
      <c r="P30" s="6">
        <f t="shared" si="1"/>
        <v>4363</v>
      </c>
      <c r="Q30" s="6"/>
      <c r="R30" s="6"/>
      <c r="T30" s="6"/>
    </row>
    <row r="31" spans="1:20" ht="15" thickBot="1" x14ac:dyDescent="0.35">
      <c r="A31" s="12" t="s">
        <v>42</v>
      </c>
      <c r="B31" s="13">
        <v>2141</v>
      </c>
      <c r="C31" s="14">
        <v>1932</v>
      </c>
      <c r="D31" s="15">
        <v>2311</v>
      </c>
      <c r="E31" s="15">
        <v>2322</v>
      </c>
      <c r="F31" s="15">
        <v>2124</v>
      </c>
      <c r="G31" s="15">
        <v>2038</v>
      </c>
      <c r="H31" s="15">
        <v>2222</v>
      </c>
      <c r="I31" s="15">
        <v>2336</v>
      </c>
      <c r="J31" s="16">
        <v>2372</v>
      </c>
      <c r="K31" s="15">
        <v>2405</v>
      </c>
      <c r="L31" s="15">
        <v>2135</v>
      </c>
      <c r="M31" s="15">
        <v>2344</v>
      </c>
      <c r="N31" s="15">
        <f t="shared" si="0"/>
        <v>26682</v>
      </c>
      <c r="O31" s="17" t="s">
        <v>42</v>
      </c>
      <c r="P31" s="6">
        <f t="shared" si="1"/>
        <v>1932</v>
      </c>
      <c r="Q31" s="6"/>
      <c r="R31" s="6"/>
      <c r="T31" s="6"/>
    </row>
    <row r="32" spans="1:20" ht="15" thickTop="1" x14ac:dyDescent="0.3">
      <c r="A32" s="18" t="s">
        <v>43</v>
      </c>
      <c r="B32" s="6">
        <v>221278</v>
      </c>
      <c r="C32" s="6">
        <v>209122</v>
      </c>
      <c r="D32" s="6">
        <v>239993</v>
      </c>
      <c r="E32" s="6">
        <v>225024</v>
      </c>
      <c r="F32" s="6">
        <v>212356</v>
      </c>
      <c r="G32" s="6">
        <v>242349</v>
      </c>
      <c r="H32" s="6">
        <v>268036</v>
      </c>
      <c r="I32" s="6">
        <v>235680</v>
      </c>
      <c r="J32" s="6">
        <v>210322</v>
      </c>
      <c r="K32" s="6">
        <v>224819</v>
      </c>
      <c r="L32" s="6">
        <v>206725</v>
      </c>
      <c r="M32" s="6">
        <v>192744</v>
      </c>
      <c r="N32" s="9">
        <f t="shared" si="0"/>
        <v>2688448</v>
      </c>
      <c r="O32" s="18"/>
      <c r="P32" s="6"/>
      <c r="Q32" s="6"/>
      <c r="R32" s="6"/>
      <c r="T32" s="6"/>
    </row>
    <row r="33" spans="1:15" x14ac:dyDescent="0.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8"/>
      <c r="O33" s="18"/>
    </row>
    <row r="34" spans="1:15" x14ac:dyDescent="0.3">
      <c r="A34" s="20" t="s">
        <v>44</v>
      </c>
      <c r="B34" s="21">
        <v>4</v>
      </c>
      <c r="C34" s="21">
        <v>0</v>
      </c>
      <c r="D34" s="21">
        <v>2</v>
      </c>
      <c r="E34" s="21">
        <v>2</v>
      </c>
      <c r="F34" s="21">
        <v>0</v>
      </c>
      <c r="G34" s="21">
        <v>0</v>
      </c>
      <c r="H34" s="21">
        <v>17</v>
      </c>
      <c r="I34" s="21">
        <v>0</v>
      </c>
      <c r="J34" s="21">
        <v>1</v>
      </c>
      <c r="K34" s="21">
        <v>1</v>
      </c>
      <c r="L34" s="21"/>
      <c r="M34" s="21">
        <v>0</v>
      </c>
      <c r="N34" s="18"/>
      <c r="O34" s="18"/>
    </row>
    <row r="35" spans="1:15" x14ac:dyDescent="0.3">
      <c r="A35" s="22" t="s">
        <v>45</v>
      </c>
      <c r="B35" s="23">
        <v>2</v>
      </c>
      <c r="C35" s="23">
        <v>1</v>
      </c>
      <c r="D35" s="23">
        <v>0</v>
      </c>
      <c r="E35" s="23">
        <v>0</v>
      </c>
      <c r="F35" s="23">
        <v>1</v>
      </c>
      <c r="G35" s="23">
        <v>0</v>
      </c>
      <c r="H35" s="23">
        <v>0</v>
      </c>
      <c r="I35" s="23">
        <v>1</v>
      </c>
      <c r="J35" s="23">
        <v>2</v>
      </c>
      <c r="K35" s="23">
        <v>0</v>
      </c>
      <c r="L35" s="23">
        <v>5</v>
      </c>
      <c r="M35" s="23">
        <v>17</v>
      </c>
      <c r="N35" s="24"/>
      <c r="O35" s="18"/>
    </row>
    <row r="36" spans="1:15" x14ac:dyDescent="0.3">
      <c r="A36" s="25"/>
      <c r="B36" s="26" t="s">
        <v>0</v>
      </c>
      <c r="C36" s="26" t="s">
        <v>1</v>
      </c>
      <c r="D36" s="26" t="s">
        <v>2</v>
      </c>
      <c r="E36" s="26" t="s">
        <v>3</v>
      </c>
      <c r="F36" s="26" t="s">
        <v>4</v>
      </c>
      <c r="G36" s="26" t="s">
        <v>5</v>
      </c>
      <c r="H36" s="26" t="s">
        <v>6</v>
      </c>
      <c r="I36" s="26" t="s">
        <v>7</v>
      </c>
      <c r="J36" s="26" t="s">
        <v>8</v>
      </c>
      <c r="K36" s="26" t="s">
        <v>9</v>
      </c>
      <c r="L36" s="26" t="s">
        <v>10</v>
      </c>
      <c r="M36" s="26" t="s">
        <v>11</v>
      </c>
      <c r="N36" s="25" t="s">
        <v>12</v>
      </c>
      <c r="O3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 2020-2019</vt:lpstr>
      <vt:lpstr>2020 Monthly Totals</vt:lpstr>
      <vt:lpstr>Comparison 2019-2018</vt:lpstr>
      <vt:lpstr>2019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2020-02-03T19:43:47Z</dcterms:created>
  <dcterms:modified xsi:type="dcterms:W3CDTF">2021-01-04T16:14:52Z</dcterms:modified>
</cp:coreProperties>
</file>